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4560" activeTab="5"/>
  </bookViews>
  <sheets>
    <sheet name="ผด.01" sheetId="1" r:id="rId1"/>
    <sheet name="ยุทธที่ 1" sheetId="2" r:id="rId2"/>
    <sheet name="ยุทธที่ 2" sheetId="3" r:id="rId3"/>
    <sheet name="ยุทธที่ 3" sheetId="4" r:id="rId4"/>
    <sheet name="ยุทธที่ 4" sheetId="5" r:id="rId5"/>
    <sheet name="ยุทธที่ 5" sheetId="6" r:id="rId6"/>
    <sheet name="ยุทธที่ 6" sheetId="7" r:id="rId7"/>
    <sheet name="ครุภัณฑ์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<sst xmlns="http://schemas.openxmlformats.org/spreadsheetml/2006/main" count="1062" uniqueCount="305">
  <si>
    <t>งบประมาณ</t>
  </si>
  <si>
    <t>โครงการ/กิจกรรม</t>
  </si>
  <si>
    <t>โครงการครอบครัวผาสุก</t>
  </si>
  <si>
    <t>โครงการบริการทางการแพทย์ฉุกเฉิน</t>
  </si>
  <si>
    <t>บัญชีสรุปจำนวนโครงการและงบประมาณ</t>
  </si>
  <si>
    <t>องค์การบริหารส่วนตำบลบ้านหม้อ</t>
  </si>
  <si>
    <t>จำนวนโครงการที่
ดำเนินการ</t>
  </si>
  <si>
    <t>หน่วยดำเนินการ</t>
  </si>
  <si>
    <t>คิดเป็นร้อยละของ
โครงการทั้งหมด</t>
  </si>
  <si>
    <t>จำนวน
งบประมาณ</t>
  </si>
  <si>
    <t>คิดเป็นร้อยละของ
งบประมาณทั้งหมด</t>
  </si>
  <si>
    <t>1. ยุทธศาสตร์การพัฒนาด้านการคมนาคมและระบบสาธารณูปโภค 
สาธารณูปการ และแหล่งน้ำ</t>
  </si>
  <si>
    <t>รวม</t>
  </si>
  <si>
    <t>2. ยุทธศาสตร์การพัฒนาด้านเศรษฐกิจ</t>
  </si>
  <si>
    <t>3. ยุทธศาสตร์การพัฒนาด้านสังคม</t>
  </si>
  <si>
    <t>4. ยุทธศาสตร์การพัฒนาด้านสุขภาพและสิ่งแวดล้อม</t>
  </si>
  <si>
    <t>5. ยุทธศาสตร์การพัฒนาด้านการบริหารจัดการ</t>
  </si>
  <si>
    <t>6. ยุทธศาสตร์การพัฒนาด้านการศึกษา ศาสนา ศิลปะและวัฒนธรรม</t>
  </si>
  <si>
    <t>บัญชีโครงการ/กิจกรรม/งบประมาณ</t>
  </si>
  <si>
    <t>สถานที่
ดำเนินการ</t>
  </si>
  <si>
    <t>หน่วย
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</si>
  <si>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</si>
  <si>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</si>
  <si>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</si>
  <si>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</si>
  <si>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</si>
  <si>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</si>
  <si>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</si>
  <si>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</si>
  <si>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</si>
  <si>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</si>
  <si>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</si>
  <si>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</si>
  <si>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ลำดับ
ที่</t>
  </si>
  <si>
    <t>รายละเอียดของโครงการ/ 
กิจกรรม</t>
  </si>
  <si>
    <t>อบต.บ้านหม้อ</t>
  </si>
  <si>
    <t>อบต.
บ้านหม้อ</t>
  </si>
  <si>
    <t>ตำบลบ้านหม้อ</t>
  </si>
  <si>
    <t>สำนักงานปลัด</t>
  </si>
  <si>
    <t>กองคลัง</t>
  </si>
  <si>
    <t>โครงการพัฒนาระบบแผนที่ภาษี</t>
  </si>
  <si>
    <t>เพื่อเป็นค่าใช้จ่ายในการพัฒนาระบบแผนที่ภาษี</t>
  </si>
  <si>
    <t>กองการศึกษาฯ</t>
  </si>
  <si>
    <t>กองสวัสดิการฯ</t>
  </si>
  <si>
    <t>กองสาธารณสุขฯ</t>
  </si>
  <si>
    <t>โครงการป้องกันและแก้ไขปัญหา
ยาเสพติด</t>
  </si>
  <si>
    <t>โครงการชุมชนสะอาดสิ่งแวดล้อมสวยงาม</t>
  </si>
  <si>
    <t>โครงการคัดแยกขยะเพื่อพัฒนาสังคม</t>
  </si>
  <si>
    <t>โครงการเพิ่มประสิทธิภาพการบริการ</t>
  </si>
  <si>
    <t>โครงการพัฒนาศักยภาพชุมชนสู่การปรองดองสมานฉันท์</t>
  </si>
  <si>
    <t xml:space="preserve">     1.1 แผนงานเคหะและชุมชน</t>
  </si>
  <si>
    <t xml:space="preserve">     1.2 แผนงานการเกษตร</t>
  </si>
  <si>
    <t>กองช่าง</t>
  </si>
  <si>
    <t xml:space="preserve">     5.1 แผนงานบริหารงานทั่วไป</t>
  </si>
  <si>
    <t xml:space="preserve">     6.1 แผนงานการศึกษา</t>
  </si>
  <si>
    <t xml:space="preserve">     6.2 แผนงานการศาสนาวัฒนธรรม และนันทนาการ</t>
  </si>
  <si>
    <t>โครงการส่งเสริมคุณภาพชีวิตผู้สูงอายุ</t>
  </si>
  <si>
    <t>เพื่อเป็นค่าใช้จ่ายในการจัดกิจกรรม ค่าใช้จ่ายในการบริหารงาน และค่าใช้จ่ายอื่น ๆ ที่เกี่ยวข้องกับโครงการ</t>
  </si>
  <si>
    <t>โครงการส่งเสริมคุณภาพชีวิตสตรี</t>
  </si>
  <si>
    <t>พ.ศ. 2561</t>
  </si>
  <si>
    <t>งานป้องกันฯ</t>
  </si>
  <si>
    <t>เพื่อจ่ายเป็นค่าใช้จ่ายในการบริหารจัดการ และค่าใช้จ่ายอื่น ๆ ที่เกี่ยวข้องกับโครงการ</t>
  </si>
  <si>
    <t>เบี้ยยังชีพผู้สูงอายุ</t>
  </si>
  <si>
    <t>เบี้ยยังชีพผู้ป่วยเอดส์</t>
  </si>
  <si>
    <t>เพื่อจ่ายเป็นค่าเบี้ยยังชีพ
ผู้ป่วยโรคเอดส์ในเขตพื้นที่ตำบลและรายจ่ายอื่น ๆ ที่เกี่ยวข้อง</t>
  </si>
  <si>
    <t>กองสวัสดิการสังคม, กองคลัง</t>
  </si>
  <si>
    <t>เพื่อจ่ายเป็นเงินสำหรับ
สนับสนุนการสร้างหลักประกันรายได้ให้แก่ผู้สูงอายุตามระเบียบและหนังสือสั่งการ</t>
  </si>
  <si>
    <t>เบี้ยยังชีพคนพิการ</t>
  </si>
  <si>
    <t>เพื่อจ่ายเป็นเงินสำหรับ
สนับสนุนสวัสดิการทางสังคมให้แก่ผู้พิการ หรือทุพพลภาพ ตามระเบียบและหนังสือสั่งการ</t>
  </si>
  <si>
    <t>ก. ยุทธศาสตร์จังหวัดที่ 1 การเสริมสร้างความมั่นคง สันติสุข และสังคมคุณภาพที่ยั่งยืนด้วยหลักปรัชญาของเศรษฐกิจพอเพียง</t>
  </si>
  <si>
    <t>ข. ยุทธศาสตร์การพัฒนาของ อปท. ในเขตจังหวัดเพชรบุรี ที่ 2  การพัฒนาด้านการส่งเสริมคุณภาพชีวิต</t>
  </si>
  <si>
    <t>ก. ยุทธศาสตร์จังหวัดที่ 3 การเสริมสร้างความมั่นคงทางอาหาร และให้เติบโตจากฐานการเกษตรแบบครบวงจร</t>
  </si>
  <si>
    <t>ข. ยุทธศาสตร์การพัฒนาของ อปท. ในเขตจังหวัดเพชรบุรี ที่ 4  การพัฒนาด้านการวางแผน การส่งเสริมการลงทุน พาณิชยกรรม เศรษฐกิจพอเพียง และการท่องเที่ยว</t>
  </si>
  <si>
    <t xml:space="preserve">     3. ยุทธศาสตร์การพัฒนาด้านสังคม</t>
  </si>
  <si>
    <r>
      <t xml:space="preserve">    </t>
    </r>
    <r>
      <rPr>
        <sz val="16"/>
        <color indexed="8"/>
        <rFont val="Wingdings"/>
        <family val="0"/>
      </rPr>
      <t>Ø</t>
    </r>
    <r>
      <rPr>
        <sz val="16"/>
        <color indexed="8"/>
        <rFont val="TH SarabunIT๙"/>
        <family val="2"/>
      </rPr>
      <t>แผนงานการเกษตร</t>
    </r>
  </si>
  <si>
    <t>ก. ยุทธศาสตร์จังหวัดที่ 4 การพัฒนาการเมือง การค้า การผลิต การบริการและอุตสาหกรรมการท่องเที่ยวที่มีคุณภาพ</t>
  </si>
  <si>
    <t>ข. ยุทธศาสตร์การพัฒนาของ อปท. ในเขตจังหวัดเพชรบุรี ที่ 1  การพัฒนาด้านโครงสร้างพื้นฐาน</t>
  </si>
  <si>
    <t xml:space="preserve">     1. ยุทธศาสตร์การพัฒนาด้านการคมนาคมและระบบสาธารณูปโภค สาธารณูปการ และแหล่งน้ำ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</si>
  <si>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แผนงานเคหะและชุมชน</t>
    </r>
  </si>
  <si>
    <t>ข. ยุทธศาสตร์การพัฒนาของ อปท. ในเขตจังหวัดเพชรบุรี ที่ 3  การพัฒนาด้านการจัดระเบียบชุมชน สังคม และการรักษาความสงบเรียบร้อย</t>
  </si>
  <si>
    <t>ตำบล
บ้านหม้อ</t>
  </si>
  <si>
    <t xml:space="preserve">     4. ยุทธศาสตร์การพัฒนาด้านสุขภาพและสิ่งแวดล้อม</t>
  </si>
  <si>
    <t>เพื่อจ่ายเป็นค่าบริหารจัดการโครงการ ค่าจ้างเหมาผู้ช่วยพยาบาล ผู้ช่วยแพทย์แผนไทย แม่บ้าน พนักงานขับรถ และค่าใช้จ่ายอื่น ๆ ที่เกี่ยวข้องกับโครงการ</t>
  </si>
  <si>
    <t>งานสิ่งแวดล้อม กองสาธารณสุขฯ</t>
  </si>
  <si>
    <t>เพื่อจ่ายเป็นค่าบริหาร
จัดการโครงการ ค่าจ้างบุคลากร ค่าวัสดุ และค่าใช้จ่ายอื่น ๆ ที่เกี่ยวกับโครงการ</t>
  </si>
  <si>
    <t>ก. ยุทธศาสตร์จังหวัดที่ 2 การบริหารจัดการทรัพยากระรรมชาติและสิ่งแวดล้อมอย่างสมดุลและยั่งยืน</t>
  </si>
  <si>
    <t>ข. ยุทธศาสตร์การพัฒนาของ อปท. ในเขตจังหวัดเพชรบุรี ที่ 5  การพัฒนาด้านการบริหารจัดการและอนุรักษ์ทรัพยากรธรรมชาติและสิ่งแวดล้อม</t>
  </si>
  <si>
    <t>เพื่อจ่ายเป็นค่าจ้างเหมา
คนงานปรับภูมิทัศน์ ลอกท่อระบายน้ำ คนงานกวาดถนน คนงานเก็บกิ่งไม้ ฯลฯ</t>
  </si>
  <si>
    <t>เพื่อจ่ายเป็นค่าบริหารจัดการโครงการ ค่าวัสดุอุปกรณ์ ค่าป้ายประชาสัมพันธ์ ฯลฯ</t>
  </si>
  <si>
    <t>โครงการจัดซื้ออุปกรณ์กีฬา ศูนย์กีฬาตำบลบ้านหม้อ</t>
  </si>
  <si>
    <t>เพื่อจ่ายเป็นค่าใช้จ่ายในการจัดซื้อวัสดุและอุปกรณ์กีฬา</t>
  </si>
  <si>
    <t>กองการ
ศึกษาฯ</t>
  </si>
  <si>
    <t>โครงการจัดการแข่งขันกีฬาชุมชน
สัมพันธ์ตำบลบ้านหม้อ</t>
  </si>
  <si>
    <t>เพื่อจ่ายเป็นค่าใช้จ่ายในการบริหารจัดการการจัดแข่งขันกีฬาภายในตำบล ค่าเตรียมสนามแข่งขัน ค่าตอบแทนกรรมการตัดสิน ค่าตอบแทนเจ้าหน้าที่ประจำสนาม ค่าตอบแทนเจ้าหน้าที่จัดการแข่งขัน วัสดุอุปกรณ์กีฬา และรายจ่ายอื่น ๆ ที่เกี่ยวข้อง</t>
  </si>
  <si>
    <t>ก. ยุทธศาสตร์จังหวัดที่ 5 การพัฒนาเมือง การค้า การผลิต การบริการและอุตสาหกรรมการท่องเที่ยวที่มีคุณภาพ</t>
  </si>
  <si>
    <t>ข. ยุทธศาสตร์การพัฒนาของ อปท. ในเขตจังหวัดเพชรบุรี ที่ 7  การพัฒนากระบวนการบริหารจัดการที่ดีในองค์กรและการมีส่วนร่วมของประชาชน</t>
  </si>
  <si>
    <t xml:space="preserve">     5. ยุทธศาสตร์การพัฒนาด้านการบริหารจัดการ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</si>
  <si>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แผนงานบริหารงานทั่วไป</t>
    </r>
  </si>
  <si>
    <t>เพื่อจ่ายเป็นค่าใช้จ่ายในการจัดกิจกรรม ค่าตอบแทนวิทยากร ค่าจ้างประกอบอาหาร อาหารว่างและเครื่องดื่ม ค่าเครื่องเขียนแบบพิมพ์และรายจ่ายอื่น ๆ ที่เกี่ยวข้อง</t>
  </si>
  <si>
    <t>เพื่อจ่ายเป็นค่าบริหารจัดการโครงการ และค่าใช้จ่ายอื่น ๆ ที่เกี่ยวข้อง</t>
  </si>
  <si>
    <t>เพื่อจ่ายเป็นค่าใช้จ่ายในการฝึกอบรม การบริหารจัดการและค่าใช้จ่ายอื่น ๆ ที่เกี่ยวข้อง</t>
  </si>
  <si>
    <t>เพื่อจ่ายเป็นค่าใช้จ่ายในการจัดกิจกรรม การบริหารจัดการ และค่าใช้จ่ายอื่น ๆ ที่เกี่ยวข้อง</t>
  </si>
  <si>
    <t>โครงการพัฒนาประสิทธิภาพการบริการ
สาธารณะ</t>
  </si>
  <si>
    <t>เพื่อจ่ายเป็นค่าใช้จ่ายในการบริหารจัดการโครงการและค่าใช้จ่ายอื่น ๆ ที่เกี่ยวข้อง</t>
  </si>
  <si>
    <t>ก. ยุทธศาสตร์จังหวัดที่ 1 การเสริมสร้างความมั่นคงสันติสุข และสังคมคุณภาพที่ยั่งยืนด้วยหลักปรัชญาของเศรษฐกิจพอเพียง</t>
  </si>
  <si>
    <t>ข. ยุทธศาสตร์การพัฒนาของ อปท. ในเขตจังหวัดเพชรบุรี ที่ 2  การพัฒนาด้านการส่งเสริมการศึกษาและคุณภาพชีวิต</t>
  </si>
  <si>
    <t xml:space="preserve">     6. ยุทธศาสตร์การพัฒนาด้านการศึกษา ศาสนา ศิลปะและวัฒนธรรม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</si>
  <si>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แผนงานการศึกษา</t>
    </r>
  </si>
  <si>
    <t>โครงการเสริมสร้างพลังเยาวชน</t>
  </si>
  <si>
    <t>ข. ยุทธศาสตร์การพัฒนาของ อปท. ในเขตจังหวัดเพชรบุรี ที่ 6  การพัฒนาด้านศิลปะ วัฒนธรรม จารีตประเพณี และภูมิปัญญาท้องถิ่น</t>
  </si>
  <si>
    <t>เพื่อจ่ายเป็นค่าใช้จ่ายในการจัดกิจกรรม การบริหารจัดการ และค่าใช้จ่ายอื่น ๆ ที่เกี่ยวข้องกับโครงการ</t>
  </si>
  <si>
    <t>โครงการจัดกิจกรรมวันแม่แห่งชาติ</t>
  </si>
  <si>
    <t>เพื่อจ่ายเป็นค่าใช้จ่ายในการจัดกิจกรรม ค่าบริหารจัดการ และค่าใช้จ่ายอื่น ๆ ที่เกี่ยวข้อง</t>
  </si>
  <si>
    <t>ขุดลอกคลองและทางระบายน้ำภายในเขตพื้นที่ตำบลบ้านหม้อ</t>
  </si>
  <si>
    <t>หมู่ที่ 5</t>
  </si>
  <si>
    <t>เพื่อเป็นค่าใช้จ่ายในการบริหารจัดการโครงการ และค่าใช้จ่ายอื่น ๆ ที่เกี่ยวข้อง</t>
  </si>
  <si>
    <t>เพื่อเป็นค่าใช้จ่ายในการบริการจัดการโครงการ และค่าใช้จ่ายอื่น ๆ ที่เกี่ยวข้อง</t>
  </si>
  <si>
    <t>บัญชีครุภัณฑ์</t>
  </si>
  <si>
    <r>
      <t xml:space="preserve">     </t>
    </r>
    <r>
      <rPr>
        <sz val="16"/>
        <color indexed="8"/>
        <rFont val="Wingdings"/>
        <family val="0"/>
      </rPr>
      <t>Ø</t>
    </r>
    <r>
      <rPr>
        <sz val="16"/>
        <color indexed="8"/>
        <rFont val="TH SarabunIT๙"/>
        <family val="2"/>
      </rPr>
      <t xml:space="preserve"> แผนงานงบกลาง</t>
    </r>
  </si>
  <si>
    <t>อุดหนุนเขตุห้ามล่าสัตว์ป่าพันท้าย     นรสิงห์ โครงการการจัดการสัตว์ป่าคุ้มครอง (ลิงแสม) นอกพื้นที่ป่าอนุรักษ์ ภายใต้พระราชบัญญัติสงวนและคุ้มครองสัตว์ป่า พ.ศ.2535 ในท้องที่องค์การบริหารส่วนตำบลบ้านหม้อ</t>
  </si>
  <si>
    <t>งานสิ่ง แวดล้อม/กองสาธารณสุขฯ</t>
  </si>
  <si>
    <t xml:space="preserve">อุดหนุนที่ทำการปกครองอำเภอเมืองเพชรบุรี โครงการจัดงานพระนครคีรี-เมืองเพชรบุรี </t>
  </si>
  <si>
    <t>อำเภอเมืองเพชรบุรี</t>
  </si>
  <si>
    <t>อุดหนุนสภาวัฒนธรรมตำบลบ้านหม้อ โครงการสืบสานวัฒนธรรมประเพณี และภูมิปัญญาท้องถิ่น</t>
  </si>
  <si>
    <t>สภาวัฒนธรรม ต.บ้านหม้อ</t>
  </si>
  <si>
    <t>เขตห้ามล่าสัตว์ป่าพันท้ายนรสิงห์</t>
  </si>
  <si>
    <t>สำนักงานปลัด/กองคลัง</t>
  </si>
  <si>
    <t>กองการศึกษาฯ/ 
สำนักงานปลัด</t>
  </si>
  <si>
    <t>เทศบาลเมืองเพชรบุรี</t>
  </si>
  <si>
    <t>อุดหนุนเทศบาลเมืองเพชรบุรี โครงการศึกษาวางและปรับปรุงผังเมืองรวมเมืองเพชรบุรี จังหวัดเพชรบุรี</t>
  </si>
  <si>
    <t>เมืองเพชรบุรี</t>
  </si>
  <si>
    <t>บัญชีสรุปจำนวนครุภัณฑ์</t>
  </si>
  <si>
    <t>จำนวนครุภัณฑ์
ที่ดำเนินการ</t>
  </si>
  <si>
    <t>พ.ศ. 2562</t>
  </si>
  <si>
    <t>โครงการเกษตรปลอดภัย ห่างไกลโรค</t>
  </si>
  <si>
    <t>โครงการพัฒนาบุคลากรเพื่อความสำเร็จขององค์กร</t>
  </si>
  <si>
    <t>โครงการขุดลอกคลองและทางระบายน้ำในเขตพื้นที่ตำบลบ้านหม้อ</t>
  </si>
  <si>
    <t>ก. ยุทธศาสตร์จังหวัดที่ 2 การบริหารจัดการทรัพยากรธรรมชาติและสิ่งแวดล้อมอย่างสมดุลและยั่งยืน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</si>
  <si>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แผนงานเการเกษตร</t>
    </r>
  </si>
  <si>
    <t>เพื่อให้เกษตรกรปลูกพืชไร้สารเคมี และนำไปสู่การมีสุขภาพที่ดี ห่างไกลจากโรคภัยต่าง ๆ</t>
  </si>
  <si>
    <r>
      <t xml:space="preserve">    </t>
    </r>
    <r>
      <rPr>
        <sz val="16"/>
        <color indexed="8"/>
        <rFont val="Wingdings"/>
        <family val="0"/>
      </rPr>
      <t>Ø</t>
    </r>
    <r>
      <rPr>
        <sz val="16"/>
        <color indexed="8"/>
        <rFont val="TH SarabunIT๙"/>
        <family val="2"/>
      </rPr>
      <t>แผนงานการศาสนาวัฒนธรรมและนันทนาการ</t>
    </r>
  </si>
  <si>
    <t>โครงการส่งเสริมการท่องเที่ยวชุมชน</t>
  </si>
  <si>
    <t>เพื่อพัฒนาศักยภาพการท่องเที่ยวเชิงวิถีชุมชน</t>
  </si>
  <si>
    <t>ก. ยุทธศาสตร์จังหวัดที่ 4  การพัฒนาเมือง การค้า การผลิต การบริการ และอุตสาหกรรมการท่องเที่ยวที่มีคุณภาพ</t>
  </si>
  <si>
    <t xml:space="preserve">     2. ยุทธศาสตร์การพัฒนาด้านเศรษฐกิจ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</si>
  <si>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แผนงานเสร้างความเข้มแข็งของชุมชน</t>
    </r>
  </si>
  <si>
    <t>โครงการส่งเสริมการประกอบอาชีพของประชาชน</t>
  </si>
  <si>
    <t>เพื่อส่งเสริมความรู้ให้ประชาชนพึ่งตนเอง สร้างโอกาสและทางเลือกในการประกอบอาชีพเป็นการเพิ่มรายได้และลดรายจ่ายในครัวเรือน</t>
  </si>
  <si>
    <t>งานสวัสดิการสังคม</t>
  </si>
  <si>
    <t xml:space="preserve">     2.2 แผนงานการศาสนาวัฒนธรรมและนันทนาการ</t>
  </si>
  <si>
    <r>
      <t xml:space="preserve">     </t>
    </r>
    <r>
      <rPr>
        <sz val="16"/>
        <rFont val="Wingdings"/>
        <family val="0"/>
      </rPr>
      <t>Ø</t>
    </r>
    <r>
      <rPr>
        <sz val="16"/>
        <rFont val="TH SarabunIT๙"/>
        <family val="2"/>
      </rPr>
      <t xml:space="preserve"> แผนงานสร้างความเข้มแข็งของชุมชน</t>
    </r>
  </si>
  <si>
    <t xml:space="preserve">     3.2 แผนงานสร้างความเข้มแข็งของชุมชน</t>
  </si>
  <si>
    <t>โครงการสัตว์ปลอดโรคคนปลอดภัยจากโรคพิษสุนัขบ้า</t>
  </si>
  <si>
    <t>เพื่อจ่ายเป็นค่าใช้จ่ายใน
การบริหารจัดการ ค่าวัคซีนป้องกันโรคพิษสุนัขบ้า</t>
  </si>
  <si>
    <t>โครงการเงินอุดหนุนสำหรับสนับสนุนการพัฒนาคุณภาพการให้บริการด้านสาธารณสุขของสถานีอนามัยถ่ายโอนให้แก่องค์กรปกครองส่วนท้องถิ่น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</si>
  <si>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แผนงานสร้างความเข้มแข็งของชุมชน</t>
    </r>
  </si>
  <si>
    <t>โครงการค่ายเยาวชนภาคฤดูร้อน</t>
  </si>
  <si>
    <t>เพื่อจ่ายเป็นค่าใช้จ่ายในการดำเนินโครงการ และรายจ่ายอื่นที่จำเป็นในการดำเนินโครงการ</t>
  </si>
  <si>
    <t>โครงการส่งเสริมวัฒนธรรมการอ่าน สร้างสังคมแห่งการเรียนรู้</t>
  </si>
  <si>
    <t>โครงการจัดงานวันเด็กแห่งชาติ</t>
  </si>
  <si>
    <t>โครงการพัฒนาคุณภาพประชาชนเรียนรู้ตลอดชีวิต</t>
  </si>
  <si>
    <t>โครงการศูนย์การเรียนรู้ ICT ชุมชน ตำบลบ้านหม้อ</t>
  </si>
  <si>
    <t>เพื่อจ่ายเป็นค่าใช้จ่ายในการดำเนินโครงการ และค่าใช้จ่ายอื่น ๆ ที่เกี่ยวข้องกับโครงการ</t>
  </si>
  <si>
    <t>โครงการเฉลิมพระเกียรติรัชกาลที่ 10</t>
  </si>
  <si>
    <t>โครงการส่งเสริมการจัดกิจกรรมทางพุทธศาสนา เนื่องในวันมาฆบูชา</t>
  </si>
  <si>
    <t>โครงการส่งเสริมการจัดกิจกรรมทางพุทธศาสนา เนื่องในวันวิสาขบูชา</t>
  </si>
  <si>
    <t>โครงการส่งเสริมการจัดกิจกรรมทางพุทธศาสนา เนื่องในวันอาสาฬหบูชาและวันเข้าพรรษา</t>
  </si>
  <si>
    <t>โครงการอนุรักษ์ สืบสานวัฒนธรรม ประเพณีวันลอยกระทง</t>
  </si>
  <si>
    <t>โครงการอนุรักษ์ สืบสานวัฒนธรรม ประเพณีวันสงกรานต์และวันผู้สูงอายุ</t>
  </si>
  <si>
    <t>เพื่อดำเนินการทำหมันลิง ในพื้นที่</t>
  </si>
  <si>
    <t xml:space="preserve">     3.1 แผนงานการรักษาความสงบภายใน</t>
  </si>
  <si>
    <t xml:space="preserve">     4.1 แผนงานสาธารณสุข</t>
  </si>
  <si>
    <t>อุดหนุนคณะกรรมการหมู่บ้าน โครงการตามพระราชดำริด้านสาธารณสุข</t>
  </si>
  <si>
    <t>ปศุสัตว์ จังหวัดเพชรบุรี</t>
  </si>
  <si>
    <t>คณะกรรมการหมู่บ้านทั้ง 6 หมู่บ้าน</t>
  </si>
  <si>
    <t xml:space="preserve">     5.2 แผนงานเคหะและชุมชน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</si>
  <si>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แผนงานการบริหารงานทั่วไป</t>
    </r>
  </si>
  <si>
    <t>ประเภทครุภัณฑ์คอมพิวเตอร์
- เครื่องคอมพิวเตอร์สำหรับสำนักงาน  จำนวน 1 เครื่อง</t>
  </si>
  <si>
    <t>เพื่อจัดหาเครื่องคอมพิวเตอร์สำหรับสำนักงาน  จำนวน 1 เครื่อง</t>
  </si>
  <si>
    <t>กองสวัสดิการสังคม</t>
  </si>
  <si>
    <t>แผนงาน</t>
  </si>
  <si>
    <t>ยุทธศาสตร์/แผนงาน</t>
  </si>
  <si>
    <t>1. แผนงานบริหารงานทั่วไป</t>
  </si>
  <si>
    <t>2. แผนงานการรักษาความสงบภายใน</t>
  </si>
  <si>
    <t>3. แผนงานการศึกษา</t>
  </si>
  <si>
    <t>คิดเป็นร้อยละของ
ครุภัณฑ์ทั้งหมด</t>
  </si>
  <si>
    <t>รวมทั้งสิ้น</t>
  </si>
  <si>
    <t>แผนการดำเนินงาน ประจำปีงบประมาณ พ.ศ. 2563</t>
  </si>
  <si>
    <t xml:space="preserve">     2.1 แผนงานสร้างความเข้มแข็งของชุมชน</t>
  </si>
  <si>
    <t xml:space="preserve">     2.3 แผนงานการเกษตร</t>
  </si>
  <si>
    <t xml:space="preserve">โครงการปรับปรุงถนนซอยวัดไม้รวก 1 (บ้านฟ้ามุ่ย) หมู่ที 1
</t>
  </si>
  <si>
    <t>ขนาดกว้างเฉลี่ย 2.50-3.00 ม. ระยะทางรวม 212.00 ม. หนา 0.05 ม.</t>
  </si>
  <si>
    <t>แผนการดำเนินงาน ประจำปีงบประมาณ พ.ศ.2563</t>
  </si>
  <si>
    <t>แผนการดำเนินงาน  ประจำปีงบประมาณ พ.ศ.2563   หน้า 8</t>
  </si>
  <si>
    <t>หมู่ที่ 1</t>
  </si>
  <si>
    <t>แผนการดำเนินงาน  ประจำปีงบประมาณ พ.ศ.2563   หน้า 9</t>
  </si>
  <si>
    <t xml:space="preserve">โครงการปรับปรุงถนนซอยบ้านหม้อ 7/1 หมู่ที่ 2 </t>
  </si>
  <si>
    <t xml:space="preserve">ขนาดกว้างเฉลี่ย 5.40-6.00 ม. ระยะทางรวม 145.00 ม. หนา 0.10 ม. </t>
  </si>
  <si>
    <t>หมู่ที่ 2</t>
  </si>
  <si>
    <t>อุดหนุนการไฟฟ้าส่วนภูมิภาค เพื่อทำการขยายเขตไฟฟ้า ซอยบ้านหม้อ 8/1  หมู่ที่ 2</t>
  </si>
  <si>
    <t>ขยายเขตไฟฟ้า ซอยบ้านหม้อ 8/1  หมู่ที่ 2</t>
  </si>
  <si>
    <t>ขนาดกว้างเฉลี่ย 4.00 ม. ระยะทางรวม 220.00 ม. หนา 0.15 ม.</t>
  </si>
  <si>
    <t xml:space="preserve">โครงการปรับปรุงถนนซอยกุฎชี หมู่ที่ 3  </t>
  </si>
  <si>
    <t>หมู่ที่ 3</t>
  </si>
  <si>
    <t xml:space="preserve">โครงการวางท่อระบายน้ำ หมู่บ้านบันไดอิฐวิลเลจ หมู่ที่ 5
</t>
  </si>
  <si>
    <t>ท่อระบายน้ำ ขนาด 0.40 ม. พร้อมบ่อพักขนาด 0.60 ม. ระยะทางรวม 315.00 ม.</t>
  </si>
  <si>
    <t xml:space="preserve">งานติดตั้งโคมไฟ LED หมู่ที่ 3 - หมู่ที่ 6  </t>
  </si>
  <si>
    <t>ติดตั้งโคมไฟ LED จำนวน 30 จุด</t>
  </si>
  <si>
    <t>หมู่ที่ 3-6</t>
  </si>
  <si>
    <t>แผนการดำเนินงาน  ประจำปีงบประมาณ พ.ศ.2563   หน้า 10</t>
  </si>
  <si>
    <t>สำนักปลัด</t>
  </si>
  <si>
    <t>แผนการดำเนินงาน  ประจำปีงบประมาณ พ.ศ.2563   หน้า 11</t>
  </si>
  <si>
    <t>พ.ศ. 2563</t>
  </si>
  <si>
    <t>แผนการดำเนินงาน  ประจำปีงบประมาณ พ.ศ.2563   หน้า 12</t>
  </si>
  <si>
    <t>แผนการดำเนินงาน  ประจำปีงบประมาณ พ.ศ.2563   หน้า 13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</si>
  <si>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แผนงานการรักษาความสงบภายใน</t>
    </r>
  </si>
  <si>
    <t>แผนการดำเนินงาน  ประจำปีงบประมาณ พ.ศ.2563   หน้า 14</t>
  </si>
  <si>
    <t>แผนการดำเนินงาน  ประจำปีงบประมาณ พ.ศ.2563   หน้า 15</t>
  </si>
  <si>
    <t>แผนการดำเนินงาน  ประจำปีงบประมาณ พ.ศ.2563   หน้า 16</t>
  </si>
  <si>
    <t>แผนการดำเนินงาน  ประจำปีงบประมาณ พ.ศ.2563   หน้า 17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</si>
  <si>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แผนงานสาธารณสุข</t>
    </r>
  </si>
  <si>
    <t>โครงการดูแลสุขภาพประชาชนโดยผู้เชี่ยวชาญทางการแพทย์</t>
  </si>
  <si>
    <t>เพื่อจ่ายเป็นค่าใช้จ่ายในการจัดหาผู้เชื่ยวชาญทางการแพทย์ เพื่อให้บริการประชาชน</t>
  </si>
  <si>
    <t>แผนการดำเนินงาน  ประจำปีงบประมาณ พ.ศ.2563   หน้า 18</t>
  </si>
  <si>
    <t>แผนการดำเนินงาน  ประจำปีงบประมาณ พ.ศ.2563   หน้า 19</t>
  </si>
  <si>
    <t>อุดหนุนเหตุปศุสัตรว์จังหวัดเพชรบุรี โครงการทำหมันสุนัข-แมว ตำบล
บ้านหม้อ</t>
  </si>
  <si>
    <t>โครงการจัดเก็บขยะเพื่อรักษาความสะอาดของชุมชน</t>
  </si>
  <si>
    <t>เพื่อจ่ายเป็นค่าบริหารจัดการโครงการ ค่าจ้างเหมาคนงานจัดเก็บขยะ ค่าวัสดุ อุปกรณ์ ฯลฯ</t>
  </si>
  <si>
    <t>โครงการจัดตั้งศูนย์แปรรูปวัสดุเหลือใช้ในครัวเรือน</t>
  </si>
  <si>
    <t>เพื่อจ่ายเป็นค่าก่อสร้างศูนย์แปรรูปวัสดุเหลือใช้ในครัวเรือน</t>
  </si>
  <si>
    <t>งานสิ่งแวดล้อม, กองช่าง</t>
  </si>
  <si>
    <t>แผนการดำเนินงาน  ประจำปีงบประมาณ พ.ศ.2563   หน้า 20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</si>
  <si>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แผนงานการศาสนาวัฒนธรรม และนันทนาการ</t>
    </r>
  </si>
  <si>
    <t>แผนการดำเนินงาน  ประจำปีงบประมาณ พ.ศ.2563   หน้า 21</t>
  </si>
  <si>
    <t>อบต.ไร่ส้ม</t>
  </si>
  <si>
    <t>แผนการดำเนินงาน  ประจำปีงบประมาณ พ.ศ.2563   หน้า 22</t>
  </si>
  <si>
    <t>อำเภอเมือง</t>
  </si>
  <si>
    <t>โครงการสำรวจจัดเก็จข้อมูลที่ดินและสิ่งปลูกสร้างของ อบต.บ้านหม้อ</t>
  </si>
  <si>
    <t>เพื่อจ่ายเป็นค่าใช้จ่ายตามโครงการ เช่น ค่าวัสดุอุปกรณ์ ค่าจ้างเหมาต่าง ๆ ฯลฯ</t>
  </si>
  <si>
    <t>แผนการดำเนินงาน  ประจำปีงบประมาณ พ.ศ.2563   หน้า 23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</si>
  <si>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แผนงานเคหะและชุมชน</t>
    </r>
  </si>
  <si>
    <t>แผนการดำเนินงาน  ประจำปีงบประมาณ พ.ศ.2563   หน้า 24</t>
  </si>
  <si>
    <t>โครงการปกป้องเทิดทูนสถาบัน</t>
  </si>
  <si>
    <t>เพื่อจ่ายเป็นค่าใช้จ่ายในการดำเนินโครงการ</t>
  </si>
  <si>
    <t>แผนการดำเนินงาน  ประจำปีงบประมาณ พ.ศ.2563   หน้า 25</t>
  </si>
  <si>
    <t>ก. ยุทธศาสตร์จังหวัดที่ 4 การพัฒนาเมือง การค้า การผลิต การบริการและอุตสาหกรรมการท่องเที่ยวที่มีคุณภาพ</t>
  </si>
  <si>
    <r>
      <rPr>
        <sz val="14"/>
        <rFont val="Wingdings"/>
        <family val="0"/>
      </rPr>
      <t>Ø</t>
    </r>
    <r>
      <rPr>
        <sz val="14"/>
        <rFont val="TH SarabunIT๙"/>
        <family val="2"/>
      </rPr>
      <t>แผนงานการศาสนาวัฒนธรรมและนันทนาการ</t>
    </r>
  </si>
  <si>
    <t>โครงการปรับปรุงและต่อเติมศาลาเหมืองทะโมน</t>
  </si>
  <si>
    <t>เพื่อจ่ายเป็นค่าปรับปรุงและต่อเติมศาลาเหมืองทะโมน</t>
  </si>
  <si>
    <t>แผนการดำเนินงาน  ประจำปีงบประมาณ พ.ศ.2563   หน้า 26</t>
  </si>
  <si>
    <t>แผนการดำเนินงาน  ประจำปีงบประมาณ พ.ศ.2563   หน้า 27</t>
  </si>
  <si>
    <t>โครงการพัฒนาทักษะทางการศึกษา</t>
  </si>
  <si>
    <t>แผนการดำเนินงาน  ประจำปีงบประมาณ พ.ศ.2563   หน้า 28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</si>
  <si>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แผนงานการศาสนา วัฒนธรรมและนันทนาการ</t>
    </r>
  </si>
  <si>
    <t>โครงการฟื้นฟู อนุรักษ์ ศิลปะ ประเพณีและวัฒนธรรมท้องถิ่น</t>
  </si>
  <si>
    <t>แผนการดำเนินงาน  ประจำปีงบประมาณ พ.ศ.2563   หน้า 29</t>
  </si>
  <si>
    <t>แผนการดำเนินงาน  ประจำปีงบประมาณ พ.ศ.2563   หน้า 30</t>
  </si>
  <si>
    <t>แผนการดำเนินงาน  ประจำปีงบประมาณ พ.ศ.2563   หน้า 31</t>
  </si>
  <si>
    <t>แผนการดำเนินงาน  ประจำปีงบประมาณ พ.ศ.2563   หน้า 32</t>
  </si>
  <si>
    <t>งานการเจ้าหน้าที่, สำนักงานปลัด</t>
  </si>
  <si>
    <t>ประเภทครุภัณฑ์ยานพาหนะและขนส่ง
- ไฟไซเรน (LED) สำหรับติดรถบรรทุกน้ำ จำนวน 2 ชุด</t>
  </si>
  <si>
    <t>เพื่อจัดหาไฟไซเรน (LED) สำหรับติดรถบรรทุกน้ำ จำนวน 2 ชุด</t>
  </si>
  <si>
    <t>งานป้องกันฯ/สำนักงานปลัด</t>
  </si>
  <si>
    <t>ประเภทครุภัณฑ์ไฟฟ้าและวิทยุ
- ไฟกระพริบ  จำนวน  4 ชุด</t>
  </si>
  <si>
    <t>เพื่อจัดหาไฟกระพริบ  จำนวน  4 ชุด พร้อมติดตัง้</t>
  </si>
  <si>
    <t>ประเภทครุภัณฑ์สำนักงาน
- เก้าอี้ทำงาน  จำนวน 3 ตัว</t>
  </si>
  <si>
    <t>เพื่อจัดหา เก้าอี้ทำงาน  จำนวน 3 ตัวอง</t>
  </si>
  <si>
    <t>เพื่อจัดหาเครื่องคอมพิวเตอร์ All In One สำหรับงานสำนักงาน  จำนวน 3 ชุด</t>
  </si>
  <si>
    <t>ประเภทครุภัณฑ์คอมพิวเตอร์
- เครื่องคอมพิวเตอร์ All In One สำหรับงานสำนักงาน  จำนวน 1 ชุด</t>
  </si>
  <si>
    <t>แผนการดำเนินงาน  ประจำปีงบประมาณ พ.ศ.2563   หน้า 33</t>
  </si>
  <si>
    <t>ประเภทครุภัณฑ์สำนักงาน
- เครื่องปรับอากาศแบบแยกส่วน ขนาด 32,000 BTU   จำนวน 2 เครื่อง</t>
  </si>
  <si>
    <t>เพื่อจัดหาเครื่องปรับอากาศแบบแยกส่วน ขนาด 32,000 BTU   จำนวน 2 เครื่อง พร้อมติดตั้ง</t>
  </si>
  <si>
    <t>ประเภทครุภัณฑ์การศึกษา
- โต๊ะเก้าอี้  จำนวน 18 ชุด</t>
  </si>
  <si>
    <t>เพื่อจัดโต๊ะเก้าอี้  จำนวน 18 ชุด</t>
  </si>
  <si>
    <t>แผนการดำเนินงาน  ประจำปีงบประมาณ พ.ศ.2563   หน้า 34</t>
  </si>
  <si>
    <t xml:space="preserve">ประเภทครุภัณฑ์สำนักงาน
- เครื่องทำลายเอกสาร จำนวน 1 เครื่อง </t>
  </si>
  <si>
    <t xml:space="preserve">เพื่อจัดหาเครื่องทำลายเอกสาร จำนวน 1 เครื่อง 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</si>
  <si>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แผนงานสังคมสงเคราะห์</t>
    </r>
  </si>
  <si>
    <t>เพื่อจัดหาที่ตั้งถังขยะแบบประตูเปิดปิด  จำนวน 3 ชุด</t>
  </si>
  <si>
    <t xml:space="preserve">ประเภทครุภัณฑ์อื่น
- ที่ตั้งถังขยะแบบประตูเปิดปิด  </t>
  </si>
  <si>
    <t xml:space="preserve">ประเภทครุภัณฑ์ก่อสร้าง
- เครื่องเชื่อมไฟฟ้า  ขนาด 300 แอมป์ </t>
  </si>
  <si>
    <t xml:space="preserve">เพื่อจัดหาเครื่องเชื่อมไฟฟ้า  ขนาด 300 แอมป์ </t>
  </si>
  <si>
    <t>ประเภทครุภัณฑ์ก่อสร้าง
- เลื่อยโซ่ยนต์ ขนาดบาร์ 11 นิ้ว  จำนวน 2 เครื่อง</t>
  </si>
  <si>
    <t>เพื่อจัดหาเลื่อยโซ่ยนต์ ขนาดบาร์ 11 นิ้ว  จำนวน 2 เครื่อง</t>
  </si>
  <si>
    <t>ประเภทครุภัณฑ์โรงงาน
- แทนตัดเหล็ก ขนาด 14 นิ้ว</t>
  </si>
  <si>
    <t>ประเภทครุภัณฑ์โรงงาน
- เลื่อยวงเดือนไฟฟ้า แบบมือถือ ขนาด 8 นิ้ว</t>
  </si>
  <si>
    <t>เพื่อจัดหาเลื่อยวงเดือนไฟฟ้า แบบมือถือ ขนาด 8 นิ้ว</t>
  </si>
  <si>
    <t>เพื่อจัดหาแท่นตัดเหล็ก ขนาด 14 นิ้ว</t>
  </si>
  <si>
    <t xml:space="preserve">ประเภทครุภัณฑ์คอมพิวเตอร์
- เครื่องคอมพิวเตอร์สำหรับประมวลผล แบบที่ 1 </t>
  </si>
  <si>
    <t xml:space="preserve">เพื่อจัดหาเครื่องคอมพิวเตอร์สำหรับประมวลผล แบบที่ 1 </t>
  </si>
  <si>
    <t>แผนการดำเนินงาน  ประจำปีงบประมาณ พ.ศ.2563   หน้า 3</t>
  </si>
  <si>
    <t>แผนการดำเนินงาน  ประจำปีงบประมาณ พ.ศ.2563   หน้า 4</t>
  </si>
  <si>
    <t>แผนการดำเนินงาน  ประจำปีงบประมาณ พ.ศ.2563   หน้า 5</t>
  </si>
  <si>
    <t>แผนการดำเนินงาน  ประจำปีงบประมาณ พ.ศ.2563   หน้า 6</t>
  </si>
  <si>
    <t>แผนการดำเนินงาน  ประจำปีงบประมาณ พ.ศ.2563   หน้า 7</t>
  </si>
  <si>
    <t xml:space="preserve">     3.3 แผนงานงบกลาง</t>
  </si>
  <si>
    <t>กองสวัสดิการฯ/กองคลัง</t>
  </si>
  <si>
    <t xml:space="preserve">     4.2 แผนงานเคหะและชุมชน</t>
  </si>
  <si>
    <t xml:space="preserve">     4.3 แผนงานการศาสนาวัฒนธรรม และนันทนาการ</t>
  </si>
  <si>
    <t xml:space="preserve">     5.3 แผนงานสร้างความเข้มแข็งของชุมชน</t>
  </si>
  <si>
    <t xml:space="preserve">     5.4 แผนงานการศาสนาวัฒนธรรมและนันทนาการ</t>
  </si>
  <si>
    <t>4. แผนงานสังคมสงเคราะห์</t>
  </si>
  <si>
    <t>5. แผนงานเคหะและชุมชน</t>
  </si>
  <si>
    <r>
      <rPr>
        <sz val="16"/>
        <rFont val="Wingdings"/>
        <family val="0"/>
      </rPr>
      <t>Ø</t>
    </r>
    <r>
      <rPr>
        <sz val="16"/>
        <rFont val="TH SarabunIT๙"/>
        <family val="2"/>
      </rPr>
      <t>แผนงานการศึกษา</t>
    </r>
  </si>
  <si>
    <t>อุดหนุนองค์การบริหารส่วนตำบลไร่ส้ม โครงการบริหารอำนวยการศูนย์ประสานการปฏิบัติการร่วมและอำนวยความสะดวกของประชาชนขององค์กรปกครองส่วนท้องถิ่น  ระดับอำเภอเมืองเพชรบุรี พ.ศ.2563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</si>
</sst>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Wingdings"/>
      <family val="0"/>
    </font>
    <font>
      <sz val="14"/>
      <name val="Wingdings"/>
      <family val="0"/>
    </font>
    <font>
      <sz val="16"/>
      <name val="Wingdings"/>
      <family val="0"/>
    </font>
    <font>
      <sz val="13"/>
      <name val="TH SarabunIT๙"/>
      <family val="2"/>
    </font>
    <font>
      <sz val="15"/>
      <name val="TH SarabunIT๙"/>
      <family val="2"/>
    </font>
    <font>
      <b/>
      <sz val="12"/>
      <name val="TH SarabunIT๙"/>
      <family val="2"/>
    </font>
    <font>
      <b/>
      <i/>
      <sz val="12"/>
      <name val="TH SarabunIT๙"/>
      <family val="2"/>
    </font>
    <font>
      <sz val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b/>
      <i/>
      <sz val="12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b/>
      <i/>
      <sz val="12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12" xfId="0" applyFont="1" applyBorder="1" applyAlignment="1">
      <alignment horizontal="center" vertical="top"/>
    </xf>
    <xf numFmtId="0" fontId="52" fillId="0" borderId="12" xfId="0" applyFont="1" applyBorder="1" applyAlignment="1">
      <alignment vertical="top"/>
    </xf>
    <xf numFmtId="0" fontId="52" fillId="0" borderId="13" xfId="0" applyFont="1" applyBorder="1" applyAlignment="1">
      <alignment vertical="top" textRotation="90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190" fontId="52" fillId="0" borderId="10" xfId="36" applyNumberFormat="1" applyFont="1" applyBorder="1" applyAlignment="1">
      <alignment vertical="top"/>
    </xf>
    <xf numFmtId="0" fontId="52" fillId="0" borderId="11" xfId="0" applyFont="1" applyBorder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52" fillId="0" borderId="12" xfId="0" applyFont="1" applyBorder="1" applyAlignment="1">
      <alignment vertical="top" wrapText="1"/>
    </xf>
    <xf numFmtId="190" fontId="52" fillId="0" borderId="12" xfId="36" applyNumberFormat="1" applyFont="1" applyBorder="1" applyAlignment="1">
      <alignment vertical="top"/>
    </xf>
    <xf numFmtId="190" fontId="52" fillId="0" borderId="11" xfId="36" applyNumberFormat="1" applyFont="1" applyBorder="1" applyAlignment="1">
      <alignment vertical="top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190" fontId="53" fillId="0" borderId="10" xfId="36" applyNumberFormat="1" applyFont="1" applyBorder="1" applyAlignment="1">
      <alignment vertical="top"/>
    </xf>
    <xf numFmtId="0" fontId="53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190" fontId="2" fillId="0" borderId="12" xfId="36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90" fontId="2" fillId="0" borderId="10" xfId="36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90" fontId="2" fillId="0" borderId="11" xfId="36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190" fontId="52" fillId="0" borderId="0" xfId="0" applyNumberFormat="1" applyFont="1" applyAlignment="1">
      <alignment vertical="top"/>
    </xf>
    <xf numFmtId="0" fontId="52" fillId="0" borderId="0" xfId="0" applyFont="1" applyBorder="1" applyAlignment="1">
      <alignment horizontal="center" vertical="top"/>
    </xf>
    <xf numFmtId="0" fontId="54" fillId="0" borderId="10" xfId="0" applyFont="1" applyBorder="1" applyAlignment="1">
      <alignment vertical="top" wrapText="1"/>
    </xf>
    <xf numFmtId="190" fontId="52" fillId="0" borderId="0" xfId="36" applyNumberFormat="1" applyFont="1" applyBorder="1" applyAlignment="1">
      <alignment vertical="top"/>
    </xf>
    <xf numFmtId="0" fontId="53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vertical="top"/>
    </xf>
    <xf numFmtId="0" fontId="53" fillId="0" borderId="0" xfId="0" applyFont="1" applyAlignment="1">
      <alignment horizontal="center" vertical="top"/>
    </xf>
    <xf numFmtId="0" fontId="53" fillId="0" borderId="14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90" fontId="2" fillId="0" borderId="0" xfId="36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2" fillId="0" borderId="12" xfId="0" applyFont="1" applyBorder="1" applyAlignment="1">
      <alignment vertical="top"/>
    </xf>
    <xf numFmtId="0" fontId="52" fillId="0" borderId="12" xfId="0" applyFont="1" applyBorder="1" applyAlignment="1">
      <alignment vertical="top" wrapText="1"/>
    </xf>
    <xf numFmtId="190" fontId="52" fillId="0" borderId="12" xfId="36" applyNumberFormat="1" applyFont="1" applyBorder="1" applyAlignment="1">
      <alignment vertical="top"/>
    </xf>
    <xf numFmtId="0" fontId="52" fillId="0" borderId="12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 wrapText="1"/>
    </xf>
    <xf numFmtId="190" fontId="52" fillId="0" borderId="12" xfId="36" applyNumberFormat="1" applyFont="1" applyBorder="1" applyAlignment="1">
      <alignment horizontal="right" vertical="top"/>
    </xf>
    <xf numFmtId="0" fontId="52" fillId="0" borderId="12" xfId="0" applyFont="1" applyBorder="1" applyAlignment="1">
      <alignment vertical="top" textRotation="90"/>
    </xf>
    <xf numFmtId="0" fontId="52" fillId="0" borderId="10" xfId="0" applyFont="1" applyBorder="1" applyAlignment="1">
      <alignment vertical="top" textRotation="90"/>
    </xf>
    <xf numFmtId="0" fontId="52" fillId="0" borderId="10" xfId="0" applyFont="1" applyBorder="1" applyAlignment="1">
      <alignment horizontal="left" vertical="top" wrapText="1"/>
    </xf>
    <xf numFmtId="190" fontId="2" fillId="0" borderId="0" xfId="36" applyNumberFormat="1" applyFont="1" applyAlignment="1">
      <alignment vertical="top"/>
    </xf>
    <xf numFmtId="0" fontId="4" fillId="0" borderId="0" xfId="0" applyFont="1" applyAlignment="1">
      <alignment vertical="top"/>
    </xf>
    <xf numFmtId="190" fontId="52" fillId="0" borderId="0" xfId="36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90" fontId="55" fillId="0" borderId="0" xfId="36" applyNumberFormat="1" applyFont="1" applyAlignment="1">
      <alignment horizontal="center" vertical="top"/>
    </xf>
    <xf numFmtId="190" fontId="53" fillId="0" borderId="0" xfId="0" applyNumberFormat="1" applyFont="1" applyAlignment="1">
      <alignment vertical="top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textRotation="90"/>
    </xf>
    <xf numFmtId="0" fontId="53" fillId="0" borderId="0" xfId="0" applyFont="1" applyBorder="1" applyAlignment="1">
      <alignment horizontal="center" vertical="top"/>
    </xf>
    <xf numFmtId="190" fontId="53" fillId="0" borderId="10" xfId="36" applyNumberFormat="1" applyFont="1" applyBorder="1" applyAlignment="1">
      <alignment horizontal="right" vertical="top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5" xfId="0" applyFont="1" applyBorder="1" applyAlignment="1">
      <alignment vertical="top"/>
    </xf>
    <xf numFmtId="190" fontId="53" fillId="0" borderId="11" xfId="36" applyNumberFormat="1" applyFont="1" applyBorder="1" applyAlignment="1">
      <alignment vertical="top"/>
    </xf>
    <xf numFmtId="0" fontId="53" fillId="0" borderId="1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90" fontId="53" fillId="0" borderId="0" xfId="36" applyNumberFormat="1" applyFont="1" applyAlignment="1">
      <alignment vertical="top"/>
    </xf>
    <xf numFmtId="0" fontId="53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textRotation="90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90" fontId="2" fillId="0" borderId="0" xfId="0" applyNumberFormat="1" applyFont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53" fillId="0" borderId="10" xfId="0" applyFont="1" applyBorder="1" applyAlignment="1">
      <alignment vertical="top" textRotation="9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90" fontId="2" fillId="0" borderId="10" xfId="36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textRotation="90"/>
    </xf>
    <xf numFmtId="190" fontId="2" fillId="0" borderId="11" xfId="36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textRotation="90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190" fontId="2" fillId="0" borderId="13" xfId="36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90" fontId="53" fillId="0" borderId="0" xfId="36" applyNumberFormat="1" applyFont="1" applyBorder="1" applyAlignment="1">
      <alignment vertical="top"/>
    </xf>
    <xf numFmtId="190" fontId="2" fillId="0" borderId="14" xfId="36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 wrapText="1"/>
    </xf>
    <xf numFmtId="190" fontId="53" fillId="0" borderId="11" xfId="36" applyNumberFormat="1" applyFont="1" applyBorder="1" applyAlignment="1">
      <alignment horizontal="right" vertical="top"/>
    </xf>
    <xf numFmtId="0" fontId="53" fillId="0" borderId="11" xfId="0" applyFont="1" applyBorder="1" applyAlignment="1">
      <alignment vertical="top" textRotation="90"/>
    </xf>
    <xf numFmtId="0" fontId="53" fillId="0" borderId="0" xfId="0" applyFont="1" applyBorder="1" applyAlignment="1">
      <alignment horizontal="left" vertical="top" wrapText="1"/>
    </xf>
    <xf numFmtId="190" fontId="53" fillId="0" borderId="14" xfId="36" applyNumberFormat="1" applyFont="1" applyBorder="1" applyAlignment="1">
      <alignment vertical="top"/>
    </xf>
    <xf numFmtId="0" fontId="53" fillId="0" borderId="14" xfId="0" applyFont="1" applyBorder="1" applyAlignment="1">
      <alignment horizontal="left" vertical="top" wrapText="1"/>
    </xf>
    <xf numFmtId="0" fontId="53" fillId="0" borderId="14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190" fontId="2" fillId="0" borderId="12" xfId="36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top" textRotation="90"/>
    </xf>
    <xf numFmtId="0" fontId="9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90" fontId="2" fillId="0" borderId="12" xfId="36" applyNumberFormat="1" applyFont="1" applyBorder="1" applyAlignment="1">
      <alignment horizontal="center" vertical="top" wrapText="1"/>
    </xf>
    <xf numFmtId="190" fontId="2" fillId="0" borderId="13" xfId="36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190" fontId="3" fillId="0" borderId="13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2" fontId="3" fillId="0" borderId="17" xfId="0" applyNumberFormat="1" applyFont="1" applyBorder="1" applyAlignment="1">
      <alignment vertical="top"/>
    </xf>
    <xf numFmtId="2" fontId="2" fillId="0" borderId="15" xfId="0" applyNumberFormat="1" applyFont="1" applyBorder="1" applyAlignment="1">
      <alignment vertical="top"/>
    </xf>
    <xf numFmtId="190" fontId="3" fillId="0" borderId="13" xfId="36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190" fontId="53" fillId="0" borderId="11" xfId="36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190" fontId="2" fillId="0" borderId="13" xfId="36" applyNumberFormat="1" applyFont="1" applyBorder="1" applyAlignment="1">
      <alignment horizontal="right" vertical="top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 wrapText="1"/>
    </xf>
    <xf numFmtId="190" fontId="52" fillId="0" borderId="0" xfId="36" applyNumberFormat="1" applyFont="1" applyBorder="1" applyAlignment="1">
      <alignment horizontal="right" vertical="top"/>
    </xf>
    <xf numFmtId="0" fontId="52" fillId="0" borderId="0" xfId="0" applyFont="1" applyBorder="1" applyAlignment="1">
      <alignment vertical="top" textRotation="90"/>
    </xf>
    <xf numFmtId="0" fontId="52" fillId="0" borderId="11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 wrapText="1"/>
    </xf>
    <xf numFmtId="190" fontId="52" fillId="0" borderId="11" xfId="36" applyNumberFormat="1" applyFont="1" applyBorder="1" applyAlignment="1">
      <alignment horizontal="right" vertical="top"/>
    </xf>
    <xf numFmtId="0" fontId="52" fillId="0" borderId="11" xfId="0" applyFont="1" applyBorder="1" applyAlignment="1">
      <alignment vertical="top" textRotation="90"/>
    </xf>
    <xf numFmtId="0" fontId="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190" fontId="52" fillId="0" borderId="13" xfId="36" applyNumberFormat="1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0" fontId="52" fillId="0" borderId="13" xfId="0" applyFont="1" applyBorder="1" applyAlignment="1">
      <alignment vertical="top"/>
    </xf>
    <xf numFmtId="190" fontId="52" fillId="0" borderId="10" xfId="36" applyNumberFormat="1" applyFont="1" applyBorder="1" applyAlignment="1">
      <alignment horizontal="center" vertical="top"/>
    </xf>
    <xf numFmtId="0" fontId="52" fillId="0" borderId="0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190" fontId="2" fillId="0" borderId="12" xfId="36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90" fontId="52" fillId="0" borderId="13" xfId="36" applyNumberFormat="1" applyFont="1" applyBorder="1" applyAlignment="1">
      <alignment horizontal="right" vertical="top"/>
    </xf>
    <xf numFmtId="0" fontId="52" fillId="0" borderId="13" xfId="0" applyFont="1" applyBorder="1" applyAlignment="1">
      <alignment horizontal="left" vertical="top" textRotation="90"/>
    </xf>
    <xf numFmtId="0" fontId="53" fillId="0" borderId="13" xfId="0" applyFont="1" applyBorder="1" applyAlignment="1">
      <alignment vertical="top"/>
    </xf>
    <xf numFmtId="0" fontId="53" fillId="0" borderId="11" xfId="0" applyFont="1" applyBorder="1" applyAlignment="1">
      <alignment horizontal="left" vertical="top"/>
    </xf>
    <xf numFmtId="0" fontId="53" fillId="0" borderId="14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top"/>
    </xf>
    <xf numFmtId="190" fontId="53" fillId="0" borderId="14" xfId="36" applyNumberFormat="1" applyFont="1" applyBorder="1" applyAlignment="1">
      <alignment horizontal="right" vertical="top"/>
    </xf>
    <xf numFmtId="0" fontId="53" fillId="0" borderId="14" xfId="0" applyFont="1" applyBorder="1" applyAlignment="1">
      <alignment vertical="top" textRotation="90"/>
    </xf>
    <xf numFmtId="0" fontId="56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2" fontId="3" fillId="0" borderId="0" xfId="0" applyNumberFormat="1" applyFont="1" applyBorder="1" applyAlignment="1">
      <alignment vertical="top"/>
    </xf>
    <xf numFmtId="190" fontId="3" fillId="0" borderId="0" xfId="0" applyNumberFormat="1" applyFont="1" applyBorder="1" applyAlignment="1">
      <alignment vertical="top"/>
    </xf>
    <xf numFmtId="190" fontId="2" fillId="0" borderId="10" xfId="36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190" fontId="52" fillId="0" borderId="13" xfId="36" applyNumberFormat="1" applyFont="1" applyBorder="1" applyAlignment="1">
      <alignment horizontal="center" vertical="top"/>
    </xf>
    <xf numFmtId="190" fontId="2" fillId="0" borderId="13" xfId="36" applyNumberFormat="1" applyFont="1" applyBorder="1" applyAlignment="1">
      <alignment horizontal="center" vertical="top"/>
    </xf>
    <xf numFmtId="190" fontId="52" fillId="0" borderId="12" xfId="36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38100</xdr:rowOff>
    </xdr:from>
    <xdr:ext cx="933450" cy="361950"/>
    <xdr:sp>
      <xdr:nvSpPr>
        <xdr:cNvPr id="1" name="Text Box 1"/>
        <xdr:cNvSpPr txBox="1">
          <a:spLocks noChangeArrowheads="1"/>
        </xdr:cNvSpPr>
      </xdr:nvSpPr>
      <xdr:spPr>
        <a:xfrm>
          <a:off x="7410450" y="38100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ผด.01
</a:t>
          </a:r>
        </a:p>
      </xdr:txBody>
    </xdr:sp>
    <xdr:clientData/>
  </xdr:oneCellAnchor>
  <xdr:oneCellAnchor>
    <xdr:from>
      <xdr:col>5</xdr:col>
      <xdr:colOff>57150</xdr:colOff>
      <xdr:row>43</xdr:row>
      <xdr:rowOff>76200</xdr:rowOff>
    </xdr:from>
    <xdr:ext cx="933450" cy="361950"/>
    <xdr:sp>
      <xdr:nvSpPr>
        <xdr:cNvPr id="2" name="Text Box 1"/>
        <xdr:cNvSpPr txBox="1">
          <a:spLocks noChangeArrowheads="1"/>
        </xdr:cNvSpPr>
      </xdr:nvSpPr>
      <xdr:spPr>
        <a:xfrm>
          <a:off x="7372350" y="12287250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ผด.01/1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0</xdr:row>
      <xdr:rowOff>57150</xdr:rowOff>
    </xdr:from>
    <xdr:ext cx="933450" cy="361950"/>
    <xdr:sp>
      <xdr:nvSpPr>
        <xdr:cNvPr id="1" name="Text Box 1"/>
        <xdr:cNvSpPr txBox="1">
          <a:spLocks noChangeArrowheads="1"/>
        </xdr:cNvSpPr>
      </xdr:nvSpPr>
      <xdr:spPr>
        <a:xfrm>
          <a:off x="7734300" y="57150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ผด.02
</a:t>
          </a:r>
        </a:p>
      </xdr:txBody>
    </xdr:sp>
    <xdr:clientData/>
  </xdr:oneCellAnchor>
  <xdr:twoCellAnchor>
    <xdr:from>
      <xdr:col>9</xdr:col>
      <xdr:colOff>257175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2" name="ลูกศรเชื่อมต่อแบบตรง 15"/>
        <xdr:cNvSpPr>
          <a:spLocks/>
        </xdr:cNvSpPr>
      </xdr:nvSpPr>
      <xdr:spPr>
        <a:xfrm flipH="1">
          <a:off x="6619875" y="2771775"/>
          <a:ext cx="10763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42</xdr:row>
      <xdr:rowOff>209550</xdr:rowOff>
    </xdr:from>
    <xdr:to>
      <xdr:col>13</xdr:col>
      <xdr:colOff>257175</xdr:colOff>
      <xdr:row>42</xdr:row>
      <xdr:rowOff>209550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 flipH="1">
          <a:off x="6657975" y="14039850"/>
          <a:ext cx="1028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19</xdr:row>
      <xdr:rowOff>142875</xdr:rowOff>
    </xdr:from>
    <xdr:to>
      <xdr:col>14</xdr:col>
      <xdr:colOff>9525</xdr:colOff>
      <xdr:row>19</xdr:row>
      <xdr:rowOff>142875</xdr:rowOff>
    </xdr:to>
    <xdr:sp>
      <xdr:nvSpPr>
        <xdr:cNvPr id="4" name="ลูกศรเชื่อมต่อแบบตรง 6"/>
        <xdr:cNvSpPr>
          <a:spLocks/>
        </xdr:cNvSpPr>
      </xdr:nvSpPr>
      <xdr:spPr>
        <a:xfrm flipH="1">
          <a:off x="6619875" y="7105650"/>
          <a:ext cx="10858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161925</xdr:rowOff>
    </xdr:from>
    <xdr:to>
      <xdr:col>14</xdr:col>
      <xdr:colOff>19050</xdr:colOff>
      <xdr:row>11</xdr:row>
      <xdr:rowOff>161925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 flipH="1">
          <a:off x="6638925" y="3838575"/>
          <a:ext cx="10763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161925</xdr:rowOff>
    </xdr:from>
    <xdr:to>
      <xdr:col>8</xdr:col>
      <xdr:colOff>257175</xdr:colOff>
      <xdr:row>12</xdr:row>
      <xdr:rowOff>161925</xdr:rowOff>
    </xdr:to>
    <xdr:sp>
      <xdr:nvSpPr>
        <xdr:cNvPr id="6" name="ลูกศรเชื่อมต่อแบบตรง 8"/>
        <xdr:cNvSpPr>
          <a:spLocks/>
        </xdr:cNvSpPr>
      </xdr:nvSpPr>
      <xdr:spPr>
        <a:xfrm flipH="1">
          <a:off x="5581650" y="4867275"/>
          <a:ext cx="771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171450</xdr:rowOff>
    </xdr:from>
    <xdr:to>
      <xdr:col>14</xdr:col>
      <xdr:colOff>19050</xdr:colOff>
      <xdr:row>20</xdr:row>
      <xdr:rowOff>171450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 flipH="1">
          <a:off x="6629400" y="7905750"/>
          <a:ext cx="10858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21</xdr:row>
      <xdr:rowOff>133350</xdr:rowOff>
    </xdr:from>
    <xdr:to>
      <xdr:col>13</xdr:col>
      <xdr:colOff>228600</xdr:colOff>
      <xdr:row>21</xdr:row>
      <xdr:rowOff>133350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 flipH="1">
          <a:off x="6667500" y="8896350"/>
          <a:ext cx="9906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48</xdr:row>
      <xdr:rowOff>142875</xdr:rowOff>
    </xdr:from>
    <xdr:to>
      <xdr:col>16</xdr:col>
      <xdr:colOff>9525</xdr:colOff>
      <xdr:row>48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H="1">
          <a:off x="7734300" y="13315950"/>
          <a:ext cx="504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25</xdr:row>
      <xdr:rowOff>171450</xdr:rowOff>
    </xdr:from>
    <xdr:to>
      <xdr:col>12</xdr:col>
      <xdr:colOff>200025</xdr:colOff>
      <xdr:row>25</xdr:row>
      <xdr:rowOff>171450</xdr:rowOff>
    </xdr:to>
    <xdr:sp>
      <xdr:nvSpPr>
        <xdr:cNvPr id="2" name="ลูกศรเชื่อมต่อแบบตรง 6"/>
        <xdr:cNvSpPr>
          <a:spLocks/>
        </xdr:cNvSpPr>
      </xdr:nvSpPr>
      <xdr:spPr>
        <a:xfrm flipH="1">
          <a:off x="6134100" y="7639050"/>
          <a:ext cx="1228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180975</xdr:rowOff>
    </xdr:from>
    <xdr:to>
      <xdr:col>13</xdr:col>
      <xdr:colOff>238125</xdr:colOff>
      <xdr:row>9</xdr:row>
      <xdr:rowOff>180975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6400800" y="2571750"/>
          <a:ext cx="1266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61</xdr:row>
      <xdr:rowOff>171450</xdr:rowOff>
    </xdr:from>
    <xdr:to>
      <xdr:col>17</xdr:col>
      <xdr:colOff>247650</xdr:colOff>
      <xdr:row>61</xdr:row>
      <xdr:rowOff>171450</xdr:rowOff>
    </xdr:to>
    <xdr:sp>
      <xdr:nvSpPr>
        <xdr:cNvPr id="1" name="ลูกศรเชื่อมต่อแบบตรง 8"/>
        <xdr:cNvSpPr>
          <a:spLocks/>
        </xdr:cNvSpPr>
      </xdr:nvSpPr>
      <xdr:spPr>
        <a:xfrm flipH="1">
          <a:off x="5572125" y="21307425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161925</xdr:rowOff>
    </xdr:from>
    <xdr:to>
      <xdr:col>17</xdr:col>
      <xdr:colOff>247650</xdr:colOff>
      <xdr:row>62</xdr:row>
      <xdr:rowOff>161925</xdr:rowOff>
    </xdr:to>
    <xdr:sp>
      <xdr:nvSpPr>
        <xdr:cNvPr id="2" name="ลูกศรเชื่อมต่อแบบตรง 9"/>
        <xdr:cNvSpPr>
          <a:spLocks/>
        </xdr:cNvSpPr>
      </xdr:nvSpPr>
      <xdr:spPr>
        <a:xfrm flipH="1">
          <a:off x="5572125" y="22583775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161925</xdr:rowOff>
    </xdr:from>
    <xdr:to>
      <xdr:col>12</xdr:col>
      <xdr:colOff>9525</xdr:colOff>
      <xdr:row>8</xdr:row>
      <xdr:rowOff>161925</xdr:rowOff>
    </xdr:to>
    <xdr:sp>
      <xdr:nvSpPr>
        <xdr:cNvPr id="3" name="ลูกศรเชื่อมต่อแบบตรง 12"/>
        <xdr:cNvSpPr>
          <a:spLocks/>
        </xdr:cNvSpPr>
      </xdr:nvSpPr>
      <xdr:spPr>
        <a:xfrm flipH="1">
          <a:off x="5857875" y="2295525"/>
          <a:ext cx="13144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180975</xdr:rowOff>
    </xdr:from>
    <xdr:to>
      <xdr:col>11</xdr:col>
      <xdr:colOff>0</xdr:colOff>
      <xdr:row>26</xdr:row>
      <xdr:rowOff>180975</xdr:rowOff>
    </xdr:to>
    <xdr:sp>
      <xdr:nvSpPr>
        <xdr:cNvPr id="4" name="ลูกศรเชื่อมต่อแบบตรง 27"/>
        <xdr:cNvSpPr>
          <a:spLocks/>
        </xdr:cNvSpPr>
      </xdr:nvSpPr>
      <xdr:spPr>
        <a:xfrm flipH="1">
          <a:off x="5829300" y="8305800"/>
          <a:ext cx="1066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171450</xdr:rowOff>
    </xdr:from>
    <xdr:to>
      <xdr:col>16</xdr:col>
      <xdr:colOff>238125</xdr:colOff>
      <xdr:row>27</xdr:row>
      <xdr:rowOff>171450</xdr:rowOff>
    </xdr:to>
    <xdr:sp>
      <xdr:nvSpPr>
        <xdr:cNvPr id="5" name="ลูกศรเชื่อมต่อแบบตรง 28"/>
        <xdr:cNvSpPr>
          <a:spLocks/>
        </xdr:cNvSpPr>
      </xdr:nvSpPr>
      <xdr:spPr>
        <a:xfrm flipH="1">
          <a:off x="6105525" y="9582150"/>
          <a:ext cx="2362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142875</xdr:rowOff>
    </xdr:from>
    <xdr:to>
      <xdr:col>17</xdr:col>
      <xdr:colOff>228600</xdr:colOff>
      <xdr:row>28</xdr:row>
      <xdr:rowOff>142875</xdr:rowOff>
    </xdr:to>
    <xdr:sp>
      <xdr:nvSpPr>
        <xdr:cNvPr id="6" name="ลูกศรเชื่อมต่อแบบตรง 30"/>
        <xdr:cNvSpPr>
          <a:spLocks/>
        </xdr:cNvSpPr>
      </xdr:nvSpPr>
      <xdr:spPr>
        <a:xfrm flipH="1">
          <a:off x="5762625" y="10839450"/>
          <a:ext cx="2962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8</xdr:col>
      <xdr:colOff>28575</xdr:colOff>
      <xdr:row>36</xdr:row>
      <xdr:rowOff>161925</xdr:rowOff>
    </xdr:to>
    <xdr:sp>
      <xdr:nvSpPr>
        <xdr:cNvPr id="7" name="ลูกศรเชื่อมต่อแบบตรง 31"/>
        <xdr:cNvSpPr>
          <a:spLocks/>
        </xdr:cNvSpPr>
      </xdr:nvSpPr>
      <xdr:spPr>
        <a:xfrm flipH="1">
          <a:off x="5829300" y="13763625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171450</xdr:rowOff>
    </xdr:from>
    <xdr:to>
      <xdr:col>12</xdr:col>
      <xdr:colOff>28575</xdr:colOff>
      <xdr:row>36</xdr:row>
      <xdr:rowOff>171450</xdr:rowOff>
    </xdr:to>
    <xdr:sp>
      <xdr:nvSpPr>
        <xdr:cNvPr id="8" name="ลูกศรเชื่อมต่อแบบตรง 32"/>
        <xdr:cNvSpPr>
          <a:spLocks/>
        </xdr:cNvSpPr>
      </xdr:nvSpPr>
      <xdr:spPr>
        <a:xfrm flipH="1">
          <a:off x="6896100" y="13773150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171450</xdr:rowOff>
    </xdr:from>
    <xdr:to>
      <xdr:col>14</xdr:col>
      <xdr:colOff>257175</xdr:colOff>
      <xdr:row>36</xdr:row>
      <xdr:rowOff>171450</xdr:rowOff>
    </xdr:to>
    <xdr:sp>
      <xdr:nvSpPr>
        <xdr:cNvPr id="9" name="ลูกศรเชื่อมต่อแบบตรง 33"/>
        <xdr:cNvSpPr>
          <a:spLocks/>
        </xdr:cNvSpPr>
      </xdr:nvSpPr>
      <xdr:spPr>
        <a:xfrm flipH="1">
          <a:off x="7696200" y="13773150"/>
          <a:ext cx="257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152400</xdr:rowOff>
    </xdr:from>
    <xdr:to>
      <xdr:col>17</xdr:col>
      <xdr:colOff>247650</xdr:colOff>
      <xdr:row>63</xdr:row>
      <xdr:rowOff>152400</xdr:rowOff>
    </xdr:to>
    <xdr:sp>
      <xdr:nvSpPr>
        <xdr:cNvPr id="10" name="ลูกศรเชื่อมต่อแบบตรง 34"/>
        <xdr:cNvSpPr>
          <a:spLocks/>
        </xdr:cNvSpPr>
      </xdr:nvSpPr>
      <xdr:spPr>
        <a:xfrm flipH="1">
          <a:off x="5572125" y="23860125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34</xdr:row>
      <xdr:rowOff>180975</xdr:rowOff>
    </xdr:from>
    <xdr:to>
      <xdr:col>17</xdr:col>
      <xdr:colOff>247650</xdr:colOff>
      <xdr:row>34</xdr:row>
      <xdr:rowOff>180975</xdr:rowOff>
    </xdr:to>
    <xdr:sp>
      <xdr:nvSpPr>
        <xdr:cNvPr id="1" name="ลูกศรเชื่อมต่อแบบตรง 22"/>
        <xdr:cNvSpPr>
          <a:spLocks/>
        </xdr:cNvSpPr>
      </xdr:nvSpPr>
      <xdr:spPr>
        <a:xfrm flipH="1">
          <a:off x="5572125" y="1554480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171450</xdr:rowOff>
    </xdr:from>
    <xdr:to>
      <xdr:col>10</xdr:col>
      <xdr:colOff>257175</xdr:colOff>
      <xdr:row>46</xdr:row>
      <xdr:rowOff>171450</xdr:rowOff>
    </xdr:to>
    <xdr:sp>
      <xdr:nvSpPr>
        <xdr:cNvPr id="2" name="ลูกศรเชื่อมต่อแบบตรง 29"/>
        <xdr:cNvSpPr>
          <a:spLocks/>
        </xdr:cNvSpPr>
      </xdr:nvSpPr>
      <xdr:spPr>
        <a:xfrm flipH="1">
          <a:off x="6372225" y="235839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133350</xdr:rowOff>
    </xdr:from>
    <xdr:to>
      <xdr:col>17</xdr:col>
      <xdr:colOff>219075</xdr:colOff>
      <xdr:row>8</xdr:row>
      <xdr:rowOff>133350</xdr:rowOff>
    </xdr:to>
    <xdr:sp>
      <xdr:nvSpPr>
        <xdr:cNvPr id="3" name="ลูกศรเชื่อมต่อแบบตรง 10"/>
        <xdr:cNvSpPr>
          <a:spLocks/>
        </xdr:cNvSpPr>
      </xdr:nvSpPr>
      <xdr:spPr>
        <a:xfrm flipH="1">
          <a:off x="5876925" y="2266950"/>
          <a:ext cx="28384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161925</xdr:rowOff>
    </xdr:from>
    <xdr:to>
      <xdr:col>17</xdr:col>
      <xdr:colOff>257175</xdr:colOff>
      <xdr:row>10</xdr:row>
      <xdr:rowOff>161925</xdr:rowOff>
    </xdr:to>
    <xdr:sp>
      <xdr:nvSpPr>
        <xdr:cNvPr id="4" name="ลูกศรเชื่อมต่อแบบตรง 13"/>
        <xdr:cNvSpPr>
          <a:spLocks/>
        </xdr:cNvSpPr>
      </xdr:nvSpPr>
      <xdr:spPr>
        <a:xfrm flipH="1">
          <a:off x="5581650" y="358140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 flipH="1">
          <a:off x="5591175" y="697230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133350</xdr:rowOff>
    </xdr:from>
    <xdr:to>
      <xdr:col>12</xdr:col>
      <xdr:colOff>238125</xdr:colOff>
      <xdr:row>20</xdr:row>
      <xdr:rowOff>133350</xdr:rowOff>
    </xdr:to>
    <xdr:sp>
      <xdr:nvSpPr>
        <xdr:cNvPr id="6" name="ลูกศรเชื่อมต่อแบบตรง 18"/>
        <xdr:cNvSpPr>
          <a:spLocks/>
        </xdr:cNvSpPr>
      </xdr:nvSpPr>
      <xdr:spPr>
        <a:xfrm rot="10800000">
          <a:off x="6372225" y="8772525"/>
          <a:ext cx="1028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161925</xdr:rowOff>
    </xdr:from>
    <xdr:to>
      <xdr:col>11</xdr:col>
      <xdr:colOff>28575</xdr:colOff>
      <xdr:row>21</xdr:row>
      <xdr:rowOff>161925</xdr:rowOff>
    </xdr:to>
    <xdr:sp>
      <xdr:nvSpPr>
        <xdr:cNvPr id="7" name="ลูกศรเชื่อมต่อแบบตรง 19"/>
        <xdr:cNvSpPr>
          <a:spLocks/>
        </xdr:cNvSpPr>
      </xdr:nvSpPr>
      <xdr:spPr>
        <a:xfrm flipH="1">
          <a:off x="5857875" y="9791700"/>
          <a:ext cx="1066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171450</xdr:rowOff>
    </xdr:from>
    <xdr:to>
      <xdr:col>16</xdr:col>
      <xdr:colOff>238125</xdr:colOff>
      <xdr:row>22</xdr:row>
      <xdr:rowOff>171450</xdr:rowOff>
    </xdr:to>
    <xdr:sp>
      <xdr:nvSpPr>
        <xdr:cNvPr id="8" name="ลูกศรเชื่อมต่อแบบตรง 21"/>
        <xdr:cNvSpPr>
          <a:spLocks/>
        </xdr:cNvSpPr>
      </xdr:nvSpPr>
      <xdr:spPr>
        <a:xfrm rot="10800000">
          <a:off x="6096000" y="10829925"/>
          <a:ext cx="2371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142875</xdr:rowOff>
    </xdr:from>
    <xdr:to>
      <xdr:col>17</xdr:col>
      <xdr:colOff>247650</xdr:colOff>
      <xdr:row>33</xdr:row>
      <xdr:rowOff>142875</xdr:rowOff>
    </xdr:to>
    <xdr:sp>
      <xdr:nvSpPr>
        <xdr:cNvPr id="9" name="ลูกศรเชื่อมต่อแบบตรง 24"/>
        <xdr:cNvSpPr>
          <a:spLocks/>
        </xdr:cNvSpPr>
      </xdr:nvSpPr>
      <xdr:spPr>
        <a:xfrm flipH="1">
          <a:off x="5572125" y="1447800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171450</xdr:rowOff>
    </xdr:from>
    <xdr:to>
      <xdr:col>17</xdr:col>
      <xdr:colOff>238125</xdr:colOff>
      <xdr:row>35</xdr:row>
      <xdr:rowOff>171450</xdr:rowOff>
    </xdr:to>
    <xdr:sp>
      <xdr:nvSpPr>
        <xdr:cNvPr id="10" name="ลูกศรเชื่อมต่อแบบตรง 25"/>
        <xdr:cNvSpPr>
          <a:spLocks/>
        </xdr:cNvSpPr>
      </xdr:nvSpPr>
      <xdr:spPr>
        <a:xfrm flipH="1">
          <a:off x="5562600" y="1682115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114300</xdr:rowOff>
    </xdr:from>
    <xdr:to>
      <xdr:col>12</xdr:col>
      <xdr:colOff>9525</xdr:colOff>
      <xdr:row>45</xdr:row>
      <xdr:rowOff>114300</xdr:rowOff>
    </xdr:to>
    <xdr:sp>
      <xdr:nvSpPr>
        <xdr:cNvPr id="11" name="ลูกศรเชื่อมต่อแบบตรง 26"/>
        <xdr:cNvSpPr>
          <a:spLocks/>
        </xdr:cNvSpPr>
      </xdr:nvSpPr>
      <xdr:spPr>
        <a:xfrm flipH="1">
          <a:off x="6896100" y="20697825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10</xdr:row>
      <xdr:rowOff>142875</xdr:rowOff>
    </xdr:from>
    <xdr:to>
      <xdr:col>14</xdr:col>
      <xdr:colOff>247650</xdr:colOff>
      <xdr:row>10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rot="10800000">
          <a:off x="6391275" y="3305175"/>
          <a:ext cx="1552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18</xdr:col>
      <xdr:colOff>0</xdr:colOff>
      <xdr:row>8</xdr:row>
      <xdr:rowOff>171450</xdr:rowOff>
    </xdr:to>
    <xdr:sp>
      <xdr:nvSpPr>
        <xdr:cNvPr id="2" name="ลูกศรเชื่อมต่อแบบตรง 55"/>
        <xdr:cNvSpPr>
          <a:spLocks/>
        </xdr:cNvSpPr>
      </xdr:nvSpPr>
      <xdr:spPr>
        <a:xfrm flipH="1">
          <a:off x="5591175" y="2305050"/>
          <a:ext cx="3171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161925</xdr:rowOff>
    </xdr:from>
    <xdr:to>
      <xdr:col>18</xdr:col>
      <xdr:colOff>0</xdr:colOff>
      <xdr:row>19</xdr:row>
      <xdr:rowOff>161925</xdr:rowOff>
    </xdr:to>
    <xdr:sp>
      <xdr:nvSpPr>
        <xdr:cNvPr id="3" name="ลูกศรเชื่อมต่อแบบตรง 60"/>
        <xdr:cNvSpPr>
          <a:spLocks/>
        </xdr:cNvSpPr>
      </xdr:nvSpPr>
      <xdr:spPr>
        <a:xfrm flipH="1">
          <a:off x="5581650" y="8801100"/>
          <a:ext cx="3181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171450</xdr:rowOff>
    </xdr:from>
    <xdr:to>
      <xdr:col>10</xdr:col>
      <xdr:colOff>257175</xdr:colOff>
      <xdr:row>56</xdr:row>
      <xdr:rowOff>171450</xdr:rowOff>
    </xdr:to>
    <xdr:sp>
      <xdr:nvSpPr>
        <xdr:cNvPr id="4" name="ลูกศรเชื่อมต่อแบบตรง 79"/>
        <xdr:cNvSpPr>
          <a:spLocks/>
        </xdr:cNvSpPr>
      </xdr:nvSpPr>
      <xdr:spPr>
        <a:xfrm flipH="1">
          <a:off x="5829300" y="21307425"/>
          <a:ext cx="1057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171450</xdr:rowOff>
    </xdr:from>
    <xdr:to>
      <xdr:col>17</xdr:col>
      <xdr:colOff>257175</xdr:colOff>
      <xdr:row>36</xdr:row>
      <xdr:rowOff>171450</xdr:rowOff>
    </xdr:to>
    <xdr:sp>
      <xdr:nvSpPr>
        <xdr:cNvPr id="5" name="ลูกศรเชื่อมต่อแบบตรง 85"/>
        <xdr:cNvSpPr>
          <a:spLocks/>
        </xdr:cNvSpPr>
      </xdr:nvSpPr>
      <xdr:spPr>
        <a:xfrm flipH="1">
          <a:off x="5638800" y="14287500"/>
          <a:ext cx="3114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171450</xdr:rowOff>
    </xdr:from>
    <xdr:to>
      <xdr:col>14</xdr:col>
      <xdr:colOff>238125</xdr:colOff>
      <xdr:row>74</xdr:row>
      <xdr:rowOff>171450</xdr:rowOff>
    </xdr:to>
    <xdr:sp>
      <xdr:nvSpPr>
        <xdr:cNvPr id="6" name="ลูกศรเชื่อมต่อแบบตรง 18"/>
        <xdr:cNvSpPr>
          <a:spLocks/>
        </xdr:cNvSpPr>
      </xdr:nvSpPr>
      <xdr:spPr>
        <a:xfrm flipH="1">
          <a:off x="6629400" y="26784300"/>
          <a:ext cx="1304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152400</xdr:rowOff>
    </xdr:from>
    <xdr:to>
      <xdr:col>17</xdr:col>
      <xdr:colOff>209550</xdr:colOff>
      <xdr:row>17</xdr:row>
      <xdr:rowOff>152400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rot="10800000">
          <a:off x="5619750" y="6991350"/>
          <a:ext cx="30861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161925</xdr:rowOff>
    </xdr:from>
    <xdr:to>
      <xdr:col>17</xdr:col>
      <xdr:colOff>247650</xdr:colOff>
      <xdr:row>21</xdr:row>
      <xdr:rowOff>161925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H="1">
          <a:off x="5562600" y="9572625"/>
          <a:ext cx="3181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38</xdr:row>
      <xdr:rowOff>171450</xdr:rowOff>
    </xdr:from>
    <xdr:to>
      <xdr:col>17</xdr:col>
      <xdr:colOff>171450</xdr:colOff>
      <xdr:row>38</xdr:row>
      <xdr:rowOff>171450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H="1">
          <a:off x="7724775" y="15573375"/>
          <a:ext cx="9429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54</xdr:row>
      <xdr:rowOff>114300</xdr:rowOff>
    </xdr:from>
    <xdr:to>
      <xdr:col>9</xdr:col>
      <xdr:colOff>19050</xdr:colOff>
      <xdr:row>54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 flipH="1">
          <a:off x="6086475" y="20478750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114300</xdr:rowOff>
    </xdr:from>
    <xdr:to>
      <xdr:col>15</xdr:col>
      <xdr:colOff>28575</xdr:colOff>
      <xdr:row>54</xdr:row>
      <xdr:rowOff>114300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 flipH="1">
          <a:off x="7696200" y="20478750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17</xdr:row>
      <xdr:rowOff>142875</xdr:rowOff>
    </xdr:from>
    <xdr:to>
      <xdr:col>10</xdr:col>
      <xdr:colOff>266700</xdr:colOff>
      <xdr:row>17</xdr:row>
      <xdr:rowOff>142875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H="1">
          <a:off x="5838825" y="6981825"/>
          <a:ext cx="1057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17</xdr:row>
      <xdr:rowOff>161925</xdr:rowOff>
    </xdr:from>
    <xdr:to>
      <xdr:col>16</xdr:col>
      <xdr:colOff>238125</xdr:colOff>
      <xdr:row>17</xdr:row>
      <xdr:rowOff>161925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7686675" y="7000875"/>
          <a:ext cx="781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180975</xdr:rowOff>
    </xdr:from>
    <xdr:to>
      <xdr:col>10</xdr:col>
      <xdr:colOff>0</xdr:colOff>
      <xdr:row>9</xdr:row>
      <xdr:rowOff>180975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 rot="10800000">
          <a:off x="6372225" y="3343275"/>
          <a:ext cx="257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50</xdr:row>
      <xdr:rowOff>142875</xdr:rowOff>
    </xdr:from>
    <xdr:to>
      <xdr:col>13</xdr:col>
      <xdr:colOff>19050</xdr:colOff>
      <xdr:row>50</xdr:row>
      <xdr:rowOff>142875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 flipH="1">
          <a:off x="7153275" y="25727025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190500</xdr:rowOff>
    </xdr:from>
    <xdr:to>
      <xdr:col>13</xdr:col>
      <xdr:colOff>0</xdr:colOff>
      <xdr:row>19</xdr:row>
      <xdr:rowOff>190500</xdr:rowOff>
    </xdr:to>
    <xdr:sp>
      <xdr:nvSpPr>
        <xdr:cNvPr id="5" name="ลูกศรเชื่อมต่อแบบตรง 19"/>
        <xdr:cNvSpPr>
          <a:spLocks/>
        </xdr:cNvSpPr>
      </xdr:nvSpPr>
      <xdr:spPr>
        <a:xfrm rot="10800000">
          <a:off x="6877050" y="9086850"/>
          <a:ext cx="5524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171450</xdr:rowOff>
    </xdr:from>
    <xdr:to>
      <xdr:col>12</xdr:col>
      <xdr:colOff>266700</xdr:colOff>
      <xdr:row>8</xdr:row>
      <xdr:rowOff>171450</xdr:rowOff>
    </xdr:to>
    <xdr:sp>
      <xdr:nvSpPr>
        <xdr:cNvPr id="6" name="ลูกศรเชื่อมต่อแบบตรง 21"/>
        <xdr:cNvSpPr>
          <a:spLocks/>
        </xdr:cNvSpPr>
      </xdr:nvSpPr>
      <xdr:spPr>
        <a:xfrm flipH="1">
          <a:off x="7134225" y="2305050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171450</xdr:rowOff>
    </xdr:from>
    <xdr:to>
      <xdr:col>16</xdr:col>
      <xdr:colOff>257175</xdr:colOff>
      <xdr:row>10</xdr:row>
      <xdr:rowOff>171450</xdr:rowOff>
    </xdr:to>
    <xdr:sp>
      <xdr:nvSpPr>
        <xdr:cNvPr id="7" name="ลูกศรเชื่อมต่อแบบตรง 26"/>
        <xdr:cNvSpPr>
          <a:spLocks/>
        </xdr:cNvSpPr>
      </xdr:nvSpPr>
      <xdr:spPr>
        <a:xfrm rot="10800000">
          <a:off x="6372225" y="4362450"/>
          <a:ext cx="2114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33</xdr:row>
      <xdr:rowOff>200025</xdr:rowOff>
    </xdr:from>
    <xdr:to>
      <xdr:col>17</xdr:col>
      <xdr:colOff>0</xdr:colOff>
      <xdr:row>33</xdr:row>
      <xdr:rowOff>200025</xdr:rowOff>
    </xdr:to>
    <xdr:sp>
      <xdr:nvSpPr>
        <xdr:cNvPr id="8" name="ลูกศรเชื่อมต่อแบบตรง 31"/>
        <xdr:cNvSpPr>
          <a:spLocks/>
        </xdr:cNvSpPr>
      </xdr:nvSpPr>
      <xdr:spPr>
        <a:xfrm rot="10800000">
          <a:off x="8210550" y="14316075"/>
          <a:ext cx="2857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257175</xdr:colOff>
      <xdr:row>34</xdr:row>
      <xdr:rowOff>123825</xdr:rowOff>
    </xdr:from>
    <xdr:to>
      <xdr:col>16</xdr:col>
      <xdr:colOff>0</xdr:colOff>
      <xdr:row>34</xdr:row>
      <xdr:rowOff>123825</xdr:rowOff>
    </xdr:to>
    <xdr:sp>
      <xdr:nvSpPr>
        <xdr:cNvPr id="9" name="ลูกศรเชื่อมต่อแบบตรง 32"/>
        <xdr:cNvSpPr>
          <a:spLocks/>
        </xdr:cNvSpPr>
      </xdr:nvSpPr>
      <xdr:spPr>
        <a:xfrm rot="10800000">
          <a:off x="7953375" y="15268575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133350</xdr:rowOff>
    </xdr:from>
    <xdr:to>
      <xdr:col>11</xdr:col>
      <xdr:colOff>9525</xdr:colOff>
      <xdr:row>41</xdr:row>
      <xdr:rowOff>133350</xdr:rowOff>
    </xdr:to>
    <xdr:sp>
      <xdr:nvSpPr>
        <xdr:cNvPr id="10" name="ลูกศรเชื่อมต่อแบบตรง 37"/>
        <xdr:cNvSpPr>
          <a:spLocks/>
        </xdr:cNvSpPr>
      </xdr:nvSpPr>
      <xdr:spPr>
        <a:xfrm rot="10800000">
          <a:off x="6629400" y="19469100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142875</xdr:rowOff>
    </xdr:from>
    <xdr:to>
      <xdr:col>14</xdr:col>
      <xdr:colOff>9525</xdr:colOff>
      <xdr:row>42</xdr:row>
      <xdr:rowOff>142875</xdr:rowOff>
    </xdr:to>
    <xdr:sp>
      <xdr:nvSpPr>
        <xdr:cNvPr id="11" name="ลูกศรเชื่อมต่อแบบตรง 38"/>
        <xdr:cNvSpPr>
          <a:spLocks/>
        </xdr:cNvSpPr>
      </xdr:nvSpPr>
      <xdr:spPr>
        <a:xfrm rot="10800000">
          <a:off x="7429500" y="20507325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152400</xdr:rowOff>
    </xdr:from>
    <xdr:to>
      <xdr:col>16</xdr:col>
      <xdr:colOff>9525</xdr:colOff>
      <xdr:row>43</xdr:row>
      <xdr:rowOff>152400</xdr:rowOff>
    </xdr:to>
    <xdr:sp>
      <xdr:nvSpPr>
        <xdr:cNvPr id="12" name="ลูกศรเชื่อมต่อแบบตรง 39"/>
        <xdr:cNvSpPr>
          <a:spLocks/>
        </xdr:cNvSpPr>
      </xdr:nvSpPr>
      <xdr:spPr>
        <a:xfrm rot="10800000">
          <a:off x="7962900" y="21802725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142875</xdr:rowOff>
    </xdr:from>
    <xdr:to>
      <xdr:col>8</xdr:col>
      <xdr:colOff>9525</xdr:colOff>
      <xdr:row>44</xdr:row>
      <xdr:rowOff>142875</xdr:rowOff>
    </xdr:to>
    <xdr:sp>
      <xdr:nvSpPr>
        <xdr:cNvPr id="13" name="ลูกศรเชื่อมต่อแบบตรง 40"/>
        <xdr:cNvSpPr>
          <a:spLocks/>
        </xdr:cNvSpPr>
      </xdr:nvSpPr>
      <xdr:spPr>
        <a:xfrm rot="10800000">
          <a:off x="5829300" y="23079075"/>
          <a:ext cx="276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180975</xdr:rowOff>
    </xdr:from>
    <xdr:to>
      <xdr:col>17</xdr:col>
      <xdr:colOff>238125</xdr:colOff>
      <xdr:row>18</xdr:row>
      <xdr:rowOff>180975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 flipH="1">
          <a:off x="5629275" y="8048625"/>
          <a:ext cx="3105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180975</xdr:rowOff>
    </xdr:from>
    <xdr:to>
      <xdr:col>9</xdr:col>
      <xdr:colOff>9525</xdr:colOff>
      <xdr:row>20</xdr:row>
      <xdr:rowOff>180975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 rot="10800000">
          <a:off x="6115050" y="10106025"/>
          <a:ext cx="257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142875</xdr:rowOff>
    </xdr:from>
    <xdr:to>
      <xdr:col>13</xdr:col>
      <xdr:colOff>238125</xdr:colOff>
      <xdr:row>35</xdr:row>
      <xdr:rowOff>142875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 rot="10800000">
          <a:off x="6657975" y="16316325"/>
          <a:ext cx="1009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161925</xdr:rowOff>
    </xdr:from>
    <xdr:to>
      <xdr:col>13</xdr:col>
      <xdr:colOff>238125</xdr:colOff>
      <xdr:row>36</xdr:row>
      <xdr:rowOff>161925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 flipH="1">
          <a:off x="5848350" y="17364075"/>
          <a:ext cx="1819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51</xdr:row>
      <xdr:rowOff>190500</xdr:rowOff>
    </xdr:from>
    <xdr:to>
      <xdr:col>15</xdr:col>
      <xdr:colOff>257175</xdr:colOff>
      <xdr:row>51</xdr:row>
      <xdr:rowOff>190500</xdr:rowOff>
    </xdr:to>
    <xdr:sp>
      <xdr:nvSpPr>
        <xdr:cNvPr id="18" name="ลูกศรเชื่อมต่อแบบตรง 27"/>
        <xdr:cNvSpPr>
          <a:spLocks/>
        </xdr:cNvSpPr>
      </xdr:nvSpPr>
      <xdr:spPr>
        <a:xfrm flipH="1">
          <a:off x="7448550" y="26803350"/>
          <a:ext cx="771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83</xdr:row>
      <xdr:rowOff>180975</xdr:rowOff>
    </xdr:from>
    <xdr:to>
      <xdr:col>16</xdr:col>
      <xdr:colOff>9525</xdr:colOff>
      <xdr:row>83</xdr:row>
      <xdr:rowOff>180975</xdr:rowOff>
    </xdr:to>
    <xdr:sp>
      <xdr:nvSpPr>
        <xdr:cNvPr id="1" name="ลูกศรเชื่อมต่อแบบตรง 21"/>
        <xdr:cNvSpPr>
          <a:spLocks/>
        </xdr:cNvSpPr>
      </xdr:nvSpPr>
      <xdr:spPr>
        <a:xfrm flipH="1">
          <a:off x="6934200" y="27051000"/>
          <a:ext cx="1304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161925</xdr:rowOff>
    </xdr:from>
    <xdr:to>
      <xdr:col>10</xdr:col>
      <xdr:colOff>257175</xdr:colOff>
      <xdr:row>6</xdr:row>
      <xdr:rowOff>161925</xdr:rowOff>
    </xdr:to>
    <xdr:sp>
      <xdr:nvSpPr>
        <xdr:cNvPr id="2" name="ลูกศรเชื่อมต่อแบบตรง 36"/>
        <xdr:cNvSpPr>
          <a:spLocks/>
        </xdr:cNvSpPr>
      </xdr:nvSpPr>
      <xdr:spPr>
        <a:xfrm flipH="1">
          <a:off x="6372225" y="1781175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57150</xdr:colOff>
      <xdr:row>0</xdr:row>
      <xdr:rowOff>38100</xdr:rowOff>
    </xdr:from>
    <xdr:ext cx="933450" cy="361950"/>
    <xdr:sp>
      <xdr:nvSpPr>
        <xdr:cNvPr id="3" name="Text Box 1"/>
        <xdr:cNvSpPr txBox="1">
          <a:spLocks noChangeArrowheads="1"/>
        </xdr:cNvSpPr>
      </xdr:nvSpPr>
      <xdr:spPr>
        <a:xfrm>
          <a:off x="7753350" y="38100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ผด.02/1
</a:t>
          </a:r>
        </a:p>
      </xdr:txBody>
    </xdr:sp>
    <xdr:clientData/>
  </xdr:oneCellAnchor>
  <xdr:twoCellAnchor>
    <xdr:from>
      <xdr:col>9</xdr:col>
      <xdr:colOff>9525</xdr:colOff>
      <xdr:row>21</xdr:row>
      <xdr:rowOff>161925</xdr:rowOff>
    </xdr:from>
    <xdr:to>
      <xdr:col>13</xdr:col>
      <xdr:colOff>257175</xdr:colOff>
      <xdr:row>21</xdr:row>
      <xdr:rowOff>161925</xdr:rowOff>
    </xdr:to>
    <xdr:sp>
      <xdr:nvSpPr>
        <xdr:cNvPr id="4" name="ลูกศรเชื่อมต่อแบบตรง 42"/>
        <xdr:cNvSpPr>
          <a:spLocks/>
        </xdr:cNvSpPr>
      </xdr:nvSpPr>
      <xdr:spPr>
        <a:xfrm rot="10800000">
          <a:off x="6372225" y="7515225"/>
          <a:ext cx="13144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161925</xdr:rowOff>
    </xdr:from>
    <xdr:to>
      <xdr:col>13</xdr:col>
      <xdr:colOff>257175</xdr:colOff>
      <xdr:row>23</xdr:row>
      <xdr:rowOff>161925</xdr:rowOff>
    </xdr:to>
    <xdr:sp>
      <xdr:nvSpPr>
        <xdr:cNvPr id="5" name="ลูกศรเชื่อมต่อแบบตรง 45"/>
        <xdr:cNvSpPr>
          <a:spLocks/>
        </xdr:cNvSpPr>
      </xdr:nvSpPr>
      <xdr:spPr>
        <a:xfrm rot="10800000">
          <a:off x="6372225" y="8801100"/>
          <a:ext cx="13144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180975</xdr:rowOff>
    </xdr:from>
    <xdr:to>
      <xdr:col>14</xdr:col>
      <xdr:colOff>19050</xdr:colOff>
      <xdr:row>21</xdr:row>
      <xdr:rowOff>180975</xdr:rowOff>
    </xdr:to>
    <xdr:sp>
      <xdr:nvSpPr>
        <xdr:cNvPr id="6" name="ลูกศรเชื่อมต่อแบบตรง 47"/>
        <xdr:cNvSpPr>
          <a:spLocks/>
        </xdr:cNvSpPr>
      </xdr:nvSpPr>
      <xdr:spPr>
        <a:xfrm flipH="1">
          <a:off x="6362700" y="7534275"/>
          <a:ext cx="1352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161925</xdr:rowOff>
    </xdr:from>
    <xdr:to>
      <xdr:col>14</xdr:col>
      <xdr:colOff>19050</xdr:colOff>
      <xdr:row>23</xdr:row>
      <xdr:rowOff>161925</xdr:rowOff>
    </xdr:to>
    <xdr:sp>
      <xdr:nvSpPr>
        <xdr:cNvPr id="7" name="ลูกศรเชื่อมต่อแบบตรง 58"/>
        <xdr:cNvSpPr>
          <a:spLocks/>
        </xdr:cNvSpPr>
      </xdr:nvSpPr>
      <xdr:spPr>
        <a:xfrm flipH="1">
          <a:off x="6362700" y="8801100"/>
          <a:ext cx="1352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84</xdr:row>
      <xdr:rowOff>180975</xdr:rowOff>
    </xdr:from>
    <xdr:to>
      <xdr:col>13</xdr:col>
      <xdr:colOff>257175</xdr:colOff>
      <xdr:row>84</xdr:row>
      <xdr:rowOff>180975</xdr:rowOff>
    </xdr:to>
    <xdr:sp>
      <xdr:nvSpPr>
        <xdr:cNvPr id="8" name="ลูกศรเชื่อมต่อแบบตรง 68"/>
        <xdr:cNvSpPr>
          <a:spLocks/>
        </xdr:cNvSpPr>
      </xdr:nvSpPr>
      <xdr:spPr>
        <a:xfrm flipH="1">
          <a:off x="6686550" y="27889200"/>
          <a:ext cx="1000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85</xdr:row>
      <xdr:rowOff>180975</xdr:rowOff>
    </xdr:from>
    <xdr:to>
      <xdr:col>13</xdr:col>
      <xdr:colOff>257175</xdr:colOff>
      <xdr:row>85</xdr:row>
      <xdr:rowOff>180975</xdr:rowOff>
    </xdr:to>
    <xdr:sp>
      <xdr:nvSpPr>
        <xdr:cNvPr id="9" name="ลูกศรเชื่อมต่อแบบตรง 69"/>
        <xdr:cNvSpPr>
          <a:spLocks/>
        </xdr:cNvSpPr>
      </xdr:nvSpPr>
      <xdr:spPr>
        <a:xfrm flipH="1">
          <a:off x="6686550" y="28403550"/>
          <a:ext cx="1000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86</xdr:row>
      <xdr:rowOff>180975</xdr:rowOff>
    </xdr:from>
    <xdr:to>
      <xdr:col>13</xdr:col>
      <xdr:colOff>257175</xdr:colOff>
      <xdr:row>86</xdr:row>
      <xdr:rowOff>180975</xdr:rowOff>
    </xdr:to>
    <xdr:sp>
      <xdr:nvSpPr>
        <xdr:cNvPr id="10" name="ลูกศรเชื่อมต่อแบบตรง 70"/>
        <xdr:cNvSpPr>
          <a:spLocks/>
        </xdr:cNvSpPr>
      </xdr:nvSpPr>
      <xdr:spPr>
        <a:xfrm flipH="1">
          <a:off x="6667500" y="29175075"/>
          <a:ext cx="1019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142875</xdr:rowOff>
    </xdr:from>
    <xdr:to>
      <xdr:col>9</xdr:col>
      <xdr:colOff>257175</xdr:colOff>
      <xdr:row>8</xdr:row>
      <xdr:rowOff>142875</xdr:rowOff>
    </xdr:to>
    <xdr:sp>
      <xdr:nvSpPr>
        <xdr:cNvPr id="11" name="ลูกศรเชื่อมต่อแบบตรง 33"/>
        <xdr:cNvSpPr>
          <a:spLocks/>
        </xdr:cNvSpPr>
      </xdr:nvSpPr>
      <xdr:spPr>
        <a:xfrm flipH="1">
          <a:off x="6372225" y="3048000"/>
          <a:ext cx="247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161925</xdr:rowOff>
    </xdr:from>
    <xdr:to>
      <xdr:col>11</xdr:col>
      <xdr:colOff>19050</xdr:colOff>
      <xdr:row>10</xdr:row>
      <xdr:rowOff>161925</xdr:rowOff>
    </xdr:to>
    <xdr:sp>
      <xdr:nvSpPr>
        <xdr:cNvPr id="12" name="ลูกศรเชื่อมต่อแบบตรง 35"/>
        <xdr:cNvSpPr>
          <a:spLocks/>
        </xdr:cNvSpPr>
      </xdr:nvSpPr>
      <xdr:spPr>
        <a:xfrm flipH="1">
          <a:off x="6372225" y="3838575"/>
          <a:ext cx="542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161925</xdr:rowOff>
    </xdr:from>
    <xdr:to>
      <xdr:col>10</xdr:col>
      <xdr:colOff>247650</xdr:colOff>
      <xdr:row>40</xdr:row>
      <xdr:rowOff>161925</xdr:rowOff>
    </xdr:to>
    <xdr:sp>
      <xdr:nvSpPr>
        <xdr:cNvPr id="13" name="ลูกศรเชื่อมต่อแบบตรง 38"/>
        <xdr:cNvSpPr>
          <a:spLocks/>
        </xdr:cNvSpPr>
      </xdr:nvSpPr>
      <xdr:spPr>
        <a:xfrm flipH="1">
          <a:off x="6362700" y="140208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171450</xdr:rowOff>
    </xdr:from>
    <xdr:to>
      <xdr:col>10</xdr:col>
      <xdr:colOff>247650</xdr:colOff>
      <xdr:row>42</xdr:row>
      <xdr:rowOff>171450</xdr:rowOff>
    </xdr:to>
    <xdr:sp>
      <xdr:nvSpPr>
        <xdr:cNvPr id="14" name="ลูกศรเชื่อมต่อแบบตรง 39"/>
        <xdr:cNvSpPr>
          <a:spLocks/>
        </xdr:cNvSpPr>
      </xdr:nvSpPr>
      <xdr:spPr>
        <a:xfrm flipH="1">
          <a:off x="6362700" y="15573375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60</xdr:row>
      <xdr:rowOff>171450</xdr:rowOff>
    </xdr:from>
    <xdr:to>
      <xdr:col>11</xdr:col>
      <xdr:colOff>247650</xdr:colOff>
      <xdr:row>60</xdr:row>
      <xdr:rowOff>171450</xdr:rowOff>
    </xdr:to>
    <xdr:sp>
      <xdr:nvSpPr>
        <xdr:cNvPr id="15" name="ลูกศรเชื่อมต่อแบบตรง 40"/>
        <xdr:cNvSpPr>
          <a:spLocks/>
        </xdr:cNvSpPr>
      </xdr:nvSpPr>
      <xdr:spPr>
        <a:xfrm flipH="1">
          <a:off x="5838825" y="20535900"/>
          <a:ext cx="1304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87</xdr:row>
      <xdr:rowOff>180975</xdr:rowOff>
    </xdr:from>
    <xdr:to>
      <xdr:col>13</xdr:col>
      <xdr:colOff>257175</xdr:colOff>
      <xdr:row>87</xdr:row>
      <xdr:rowOff>180975</xdr:rowOff>
    </xdr:to>
    <xdr:sp>
      <xdr:nvSpPr>
        <xdr:cNvPr id="16" name="ลูกศรเชื่อมต่อแบบตรง 41"/>
        <xdr:cNvSpPr>
          <a:spLocks/>
        </xdr:cNvSpPr>
      </xdr:nvSpPr>
      <xdr:spPr>
        <a:xfrm flipH="1">
          <a:off x="6705600" y="29689425"/>
          <a:ext cx="981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88</xdr:row>
      <xdr:rowOff>180975</xdr:rowOff>
    </xdr:from>
    <xdr:to>
      <xdr:col>13</xdr:col>
      <xdr:colOff>257175</xdr:colOff>
      <xdr:row>88</xdr:row>
      <xdr:rowOff>180975</xdr:rowOff>
    </xdr:to>
    <xdr:sp>
      <xdr:nvSpPr>
        <xdr:cNvPr id="17" name="ลูกศรเชื่อมต่อแบบตรง 43"/>
        <xdr:cNvSpPr>
          <a:spLocks/>
        </xdr:cNvSpPr>
      </xdr:nvSpPr>
      <xdr:spPr>
        <a:xfrm flipH="1">
          <a:off x="6705600" y="30460950"/>
          <a:ext cx="981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view="pageBreakPreview" zoomScale="98" zoomScaleSheetLayoutView="98" zoomScalePageLayoutView="0" workbookViewId="0" topLeftCell="A1">
      <selection activeCell="F11" sqref="F11"/>
    </sheetView>
  </sheetViews>
  <sheetFormatPr defaultColWidth="9.140625" defaultRowHeight="15"/>
  <cols>
    <col min="1" max="1" width="51.57421875" style="30" customWidth="1"/>
    <col min="2" max="2" width="13.421875" style="30" customWidth="1"/>
    <col min="3" max="3" width="13.57421875" style="30" customWidth="1"/>
    <col min="4" max="4" width="16.57421875" style="30" customWidth="1"/>
    <col min="5" max="5" width="14.57421875" style="30" customWidth="1"/>
    <col min="6" max="6" width="16.00390625" style="54" customWidth="1"/>
    <col min="7" max="16384" width="9.00390625" style="30" customWidth="1"/>
  </cols>
  <sheetData>
    <row r="1" ht="20.25"/>
    <row r="2" spans="1:6" ht="20.25">
      <c r="A2" s="207" t="s">
        <v>4</v>
      </c>
      <c r="B2" s="207"/>
      <c r="C2" s="207"/>
      <c r="D2" s="207"/>
      <c r="E2" s="207"/>
      <c r="F2" s="207"/>
    </row>
    <row r="3" spans="1:6" ht="20.25">
      <c r="A3" s="207" t="s">
        <v>187</v>
      </c>
      <c r="B3" s="207"/>
      <c r="C3" s="207"/>
      <c r="D3" s="207"/>
      <c r="E3" s="207"/>
      <c r="F3" s="207"/>
    </row>
    <row r="4" spans="1:6" ht="20.25">
      <c r="A4" s="207" t="s">
        <v>5</v>
      </c>
      <c r="B4" s="207"/>
      <c r="C4" s="207"/>
      <c r="D4" s="207"/>
      <c r="E4" s="207"/>
      <c r="F4" s="207"/>
    </row>
    <row r="5" spans="1:6" s="54" customFormat="1" ht="40.5">
      <c r="A5" s="99" t="s">
        <v>181</v>
      </c>
      <c r="B5" s="89" t="s">
        <v>6</v>
      </c>
      <c r="C5" s="93" t="s">
        <v>8</v>
      </c>
      <c r="D5" s="89" t="s">
        <v>9</v>
      </c>
      <c r="E5" s="93" t="s">
        <v>10</v>
      </c>
      <c r="F5" s="90" t="s">
        <v>7</v>
      </c>
    </row>
    <row r="6" spans="1:6" ht="40.5">
      <c r="A6" s="26" t="s">
        <v>11</v>
      </c>
      <c r="B6" s="29"/>
      <c r="C6" s="29"/>
      <c r="D6" s="29"/>
      <c r="E6" s="29"/>
      <c r="F6" s="25"/>
    </row>
    <row r="7" spans="1:6" ht="20.25">
      <c r="A7" s="32" t="s">
        <v>50</v>
      </c>
      <c r="B7" s="31">
        <f>'ยุทธที่ 1'!T11</f>
        <v>6</v>
      </c>
      <c r="C7" s="200">
        <f>B7*100/B40</f>
        <v>10</v>
      </c>
      <c r="D7" s="199">
        <f>'ยุทธที่ 1'!T27</f>
        <v>2544828</v>
      </c>
      <c r="E7" s="200">
        <f>D7*100/D40</f>
        <v>11.356102168809583</v>
      </c>
      <c r="F7" s="31" t="s">
        <v>52</v>
      </c>
    </row>
    <row r="8" spans="1:6" ht="20.25">
      <c r="A8" s="34" t="s">
        <v>51</v>
      </c>
      <c r="B8" s="31">
        <f>'ยุทธที่ 1'!T43</f>
        <v>1</v>
      </c>
      <c r="C8" s="200">
        <f>B8*100/B40</f>
        <v>1.6666666666666667</v>
      </c>
      <c r="D8" s="199">
        <f>('ยุทธที่ 1'!T45)</f>
        <v>220000</v>
      </c>
      <c r="E8" s="200">
        <f>D8*100/D40</f>
        <v>0.9817333340949204</v>
      </c>
      <c r="F8" s="31" t="s">
        <v>52</v>
      </c>
    </row>
    <row r="9" spans="1:6" ht="20.25">
      <c r="A9" s="103" t="s">
        <v>12</v>
      </c>
      <c r="B9" s="138">
        <f>SUM(B7:B8)</f>
        <v>7</v>
      </c>
      <c r="C9" s="195">
        <f>B9*100/B40</f>
        <v>11.666666666666666</v>
      </c>
      <c r="D9" s="139">
        <f>SUM(D7:D8)</f>
        <v>2764828</v>
      </c>
      <c r="E9" s="195">
        <f>D9*100/D40</f>
        <v>12.337835502904502</v>
      </c>
      <c r="F9" s="138"/>
    </row>
    <row r="10" spans="1:6" ht="20.25">
      <c r="A10" s="26" t="s">
        <v>13</v>
      </c>
      <c r="B10" s="29"/>
      <c r="C10" s="29"/>
      <c r="D10" s="29"/>
      <c r="E10" s="29"/>
      <c r="F10" s="25"/>
    </row>
    <row r="11" spans="1:6" ht="20.25">
      <c r="A11" s="32" t="s">
        <v>188</v>
      </c>
      <c r="B11" s="31">
        <f>'ยุทธที่ 2'!T10</f>
        <v>1</v>
      </c>
      <c r="C11" s="200">
        <f>B11*100/B40</f>
        <v>1.6666666666666667</v>
      </c>
      <c r="D11" s="199">
        <f>'ยุทธที่ 2'!T12</f>
        <v>50000</v>
      </c>
      <c r="E11" s="200">
        <f>D11*100/D40</f>
        <v>0.2231212122943001</v>
      </c>
      <c r="F11" s="31" t="s">
        <v>43</v>
      </c>
    </row>
    <row r="12" spans="1:6" ht="20.25">
      <c r="A12" s="34" t="s">
        <v>149</v>
      </c>
      <c r="B12" s="31">
        <f>'ยุทธที่ 2'!T26</f>
        <v>1</v>
      </c>
      <c r="C12" s="200">
        <f>B12*100/B40</f>
        <v>1.6666666666666667</v>
      </c>
      <c r="D12" s="199">
        <f>'ยุทธที่ 2'!T28</f>
        <v>200000</v>
      </c>
      <c r="E12" s="200">
        <f>D12*100/D40</f>
        <v>0.8924848491772004</v>
      </c>
      <c r="F12" s="31" t="s">
        <v>38</v>
      </c>
    </row>
    <row r="13" spans="1:6" ht="20.25">
      <c r="A13" s="34" t="s">
        <v>189</v>
      </c>
      <c r="B13" s="31">
        <f>'ยุทธที่ 2'!T49</f>
        <v>1</v>
      </c>
      <c r="C13" s="200">
        <f>B13*100/B40</f>
        <v>1.6666666666666667</v>
      </c>
      <c r="D13" s="199">
        <f>'ยุทธที่ 2'!T51</f>
        <v>50000</v>
      </c>
      <c r="E13" s="200">
        <f>D13*100/D40</f>
        <v>0.2231212122943001</v>
      </c>
      <c r="F13" s="31" t="s">
        <v>42</v>
      </c>
    </row>
    <row r="14" spans="1:6" ht="20.25">
      <c r="A14" s="103" t="s">
        <v>12</v>
      </c>
      <c r="B14" s="138">
        <f>SUM(B11:B13)</f>
        <v>3</v>
      </c>
      <c r="C14" s="195">
        <f>B14*100/B40</f>
        <v>5</v>
      </c>
      <c r="D14" s="139">
        <f>SUM(D11:D13)</f>
        <v>300000</v>
      </c>
      <c r="E14" s="195">
        <f>D14*100/D40</f>
        <v>1.3387272737658005</v>
      </c>
      <c r="F14" s="138"/>
    </row>
    <row r="15" spans="1:6" ht="20.25">
      <c r="A15" s="26" t="s">
        <v>14</v>
      </c>
      <c r="B15" s="29"/>
      <c r="C15" s="29"/>
      <c r="D15" s="29"/>
      <c r="E15" s="29"/>
      <c r="F15" s="25"/>
    </row>
    <row r="16" spans="1:6" ht="20.25">
      <c r="A16" s="32" t="s">
        <v>170</v>
      </c>
      <c r="B16" s="31">
        <f>'ยุทธที่ 3'!T9</f>
        <v>1</v>
      </c>
      <c r="C16" s="200">
        <f>B16*100/B40</f>
        <v>1.6666666666666667</v>
      </c>
      <c r="D16" s="199">
        <f>'ยุทธที่ 3'!T10</f>
        <v>100000</v>
      </c>
      <c r="E16" s="200">
        <f>D16*100/D40</f>
        <v>0.4462424245886002</v>
      </c>
      <c r="F16" s="31" t="s">
        <v>44</v>
      </c>
    </row>
    <row r="17" spans="1:6" ht="20.25">
      <c r="A17" s="32" t="s">
        <v>151</v>
      </c>
      <c r="B17" s="31">
        <f>'ยุทธที่ 3'!T27</f>
        <v>4</v>
      </c>
      <c r="C17" s="201">
        <f>B17*100/B40</f>
        <v>6.666666666666667</v>
      </c>
      <c r="D17" s="108">
        <f>'ยุทธที่ 3'!T29</f>
        <v>340000</v>
      </c>
      <c r="E17" s="201">
        <f>D17*100/D40</f>
        <v>1.5172242436012406</v>
      </c>
      <c r="F17" s="35" t="s">
        <v>43</v>
      </c>
    </row>
    <row r="18" spans="1:6" ht="40.5">
      <c r="A18" s="37" t="s">
        <v>295</v>
      </c>
      <c r="B18" s="36">
        <f>'ยุทธที่ 3'!T62</f>
        <v>3</v>
      </c>
      <c r="C18" s="202">
        <f>B18*100/B40</f>
        <v>5</v>
      </c>
      <c r="D18" s="110">
        <f>'ยุทธที่ 3'!T64</f>
        <v>11107200</v>
      </c>
      <c r="E18" s="202">
        <f>D18*100/D40</f>
        <v>49.565038583905</v>
      </c>
      <c r="F18" s="55" t="s">
        <v>296</v>
      </c>
    </row>
    <row r="19" spans="1:6" ht="20.25">
      <c r="A19" s="103" t="s">
        <v>12</v>
      </c>
      <c r="B19" s="138">
        <f>SUM(B16:B18)</f>
        <v>8</v>
      </c>
      <c r="C19" s="195">
        <f>B19*100/B40</f>
        <v>13.333333333333334</v>
      </c>
      <c r="D19" s="139">
        <f>SUM(D16:D18)</f>
        <v>11547200</v>
      </c>
      <c r="E19" s="195">
        <f>D19*100/D40</f>
        <v>51.52850525209484</v>
      </c>
      <c r="F19" s="138"/>
    </row>
    <row r="20" spans="1:6" ht="20.25">
      <c r="A20" s="196"/>
      <c r="B20" s="112"/>
      <c r="C20" s="197"/>
      <c r="D20" s="198"/>
      <c r="E20" s="197"/>
      <c r="F20" s="112"/>
    </row>
    <row r="21" spans="1:11" ht="20.25">
      <c r="A21" s="205" t="s">
        <v>290</v>
      </c>
      <c r="B21" s="206"/>
      <c r="C21" s="206"/>
      <c r="D21" s="206"/>
      <c r="E21" s="206"/>
      <c r="F21" s="206"/>
      <c r="G21" s="144"/>
      <c r="H21" s="144"/>
      <c r="I21" s="144"/>
      <c r="J21" s="144"/>
      <c r="K21" s="144"/>
    </row>
    <row r="22" spans="1:6" ht="40.5">
      <c r="A22" s="99" t="s">
        <v>181</v>
      </c>
      <c r="B22" s="89" t="s">
        <v>6</v>
      </c>
      <c r="C22" s="93" t="s">
        <v>8</v>
      </c>
      <c r="D22" s="89" t="s">
        <v>9</v>
      </c>
      <c r="E22" s="93" t="s">
        <v>10</v>
      </c>
      <c r="F22" s="90" t="s">
        <v>7</v>
      </c>
    </row>
    <row r="23" spans="1:6" ht="20.25">
      <c r="A23" s="101" t="s">
        <v>15</v>
      </c>
      <c r="B23" s="34"/>
      <c r="C23" s="53"/>
      <c r="D23" s="34"/>
      <c r="E23" s="53"/>
      <c r="F23" s="31"/>
    </row>
    <row r="24" spans="1:6" ht="20.25">
      <c r="A24" s="101" t="s">
        <v>171</v>
      </c>
      <c r="B24" s="31">
        <f>'ยุทธที่ 4'!T9</f>
        <v>6</v>
      </c>
      <c r="C24" s="140">
        <f>B24*100/B40</f>
        <v>10</v>
      </c>
      <c r="D24" s="33">
        <f>'ยุทธที่ 4'!T11</f>
        <v>2025000</v>
      </c>
      <c r="E24" s="140">
        <f>D24*100/D40</f>
        <v>9.036409097919154</v>
      </c>
      <c r="F24" s="31" t="s">
        <v>44</v>
      </c>
    </row>
    <row r="25" spans="1:6" ht="20.25">
      <c r="A25" s="101" t="s">
        <v>297</v>
      </c>
      <c r="B25" s="31">
        <f>'ยุทธที่ 4'!T34</f>
        <v>4</v>
      </c>
      <c r="C25" s="140">
        <f>B25*100/B40</f>
        <v>6.666666666666667</v>
      </c>
      <c r="D25" s="33">
        <f>'ยุทธที่ 4'!T36</f>
        <v>2340000</v>
      </c>
      <c r="E25" s="140">
        <f>D25*100/D40</f>
        <v>10.442072735373245</v>
      </c>
      <c r="F25" s="31" t="s">
        <v>44</v>
      </c>
    </row>
    <row r="26" spans="1:6" ht="20.25">
      <c r="A26" s="101" t="s">
        <v>298</v>
      </c>
      <c r="B26" s="31">
        <f>'ยุทธที่ 4'!T46</f>
        <v>2</v>
      </c>
      <c r="C26" s="140">
        <f>B26*100/B40</f>
        <v>3.3333333333333335</v>
      </c>
      <c r="D26" s="33">
        <f>'ยุทธที่ 4'!T48</f>
        <v>370000</v>
      </c>
      <c r="E26" s="140">
        <f>D26*100/D40</f>
        <v>1.6510969709778207</v>
      </c>
      <c r="F26" s="35" t="s">
        <v>42</v>
      </c>
    </row>
    <row r="27" spans="1:6" ht="20.25">
      <c r="A27" s="37"/>
      <c r="B27" s="36"/>
      <c r="C27" s="142"/>
      <c r="D27" s="38"/>
      <c r="E27" s="142"/>
      <c r="F27" s="55"/>
    </row>
    <row r="28" spans="1:6" ht="20.25">
      <c r="A28" s="104" t="s">
        <v>12</v>
      </c>
      <c r="B28" s="138">
        <f>SUM(B24:B27)</f>
        <v>12</v>
      </c>
      <c r="C28" s="141">
        <f>B28*100/B40</f>
        <v>20</v>
      </c>
      <c r="D28" s="139">
        <f>SUM(D24:D27)</f>
        <v>4735000</v>
      </c>
      <c r="E28" s="141">
        <f>D28*100/D40</f>
        <v>21.129578804270217</v>
      </c>
      <c r="F28" s="138"/>
    </row>
    <row r="29" spans="1:6" ht="20.25">
      <c r="A29" s="100" t="s">
        <v>16</v>
      </c>
      <c r="B29" s="29"/>
      <c r="C29" s="97"/>
      <c r="D29" s="29"/>
      <c r="E29" s="97"/>
      <c r="F29" s="25"/>
    </row>
    <row r="30" spans="1:6" ht="20.25">
      <c r="A30" s="102" t="s">
        <v>53</v>
      </c>
      <c r="B30" s="31">
        <f>'ยุทธที่ 5'!T9</f>
        <v>5</v>
      </c>
      <c r="C30" s="140">
        <f>B30*100/B40</f>
        <v>8.333333333333334</v>
      </c>
      <c r="D30" s="33">
        <f>'ยุทธที่ 5'!T11</f>
        <v>529000</v>
      </c>
      <c r="E30" s="140">
        <f>D30*100/D40</f>
        <v>2.3606224260736948</v>
      </c>
      <c r="F30" s="116" t="s">
        <v>126</v>
      </c>
    </row>
    <row r="31" spans="1:6" ht="20.25">
      <c r="A31" s="102" t="s">
        <v>175</v>
      </c>
      <c r="B31" s="31">
        <f>'ยุทธที่ 5'!T37</f>
        <v>5</v>
      </c>
      <c r="C31" s="140">
        <f>B31*100/B40</f>
        <v>8.333333333333334</v>
      </c>
      <c r="D31" s="33">
        <f>'ยุทธที่ 5'!T40</f>
        <v>652316</v>
      </c>
      <c r="E31" s="140">
        <f>D31*100/D40</f>
        <v>2.910910734379373</v>
      </c>
      <c r="F31" s="116" t="s">
        <v>52</v>
      </c>
    </row>
    <row r="32" spans="1:6" ht="20.25">
      <c r="A32" s="102" t="s">
        <v>299</v>
      </c>
      <c r="B32" s="31">
        <f>'ยุทธที่ 5'!T57</f>
        <v>2</v>
      </c>
      <c r="C32" s="140">
        <f>B32*100/B40</f>
        <v>3.3333333333333335</v>
      </c>
      <c r="D32" s="33">
        <f>'ยุทธที่ 5'!T58</f>
        <v>60000</v>
      </c>
      <c r="E32" s="140">
        <f>D32*100/D40</f>
        <v>0.2677454547531601</v>
      </c>
      <c r="F32" s="116" t="s">
        <v>38</v>
      </c>
    </row>
    <row r="33" spans="1:6" ht="20.25">
      <c r="A33" s="102" t="s">
        <v>300</v>
      </c>
      <c r="B33" s="31">
        <f>'ยุทธที่ 5'!T75</f>
        <v>1</v>
      </c>
      <c r="C33" s="140">
        <f>B33*100/B40</f>
        <v>1.6666666666666667</v>
      </c>
      <c r="D33" s="33">
        <f>'ยุทธที่ 5'!T76</f>
        <v>300000</v>
      </c>
      <c r="E33" s="140">
        <f>D33*100/D40</f>
        <v>1.3387272737658005</v>
      </c>
      <c r="F33" s="116" t="s">
        <v>38</v>
      </c>
    </row>
    <row r="34" spans="1:6" ht="20.25">
      <c r="A34" s="102"/>
      <c r="B34" s="31"/>
      <c r="C34" s="140"/>
      <c r="D34" s="33"/>
      <c r="E34" s="140"/>
      <c r="F34" s="35"/>
    </row>
    <row r="35" spans="1:6" ht="20.25">
      <c r="A35" s="104" t="s">
        <v>12</v>
      </c>
      <c r="B35" s="138">
        <f>SUM(B30:B34)</f>
        <v>13</v>
      </c>
      <c r="C35" s="141">
        <f>B35*100/B40</f>
        <v>21.666666666666668</v>
      </c>
      <c r="D35" s="139">
        <f>SUM(D30:D34)</f>
        <v>1541316</v>
      </c>
      <c r="E35" s="141">
        <f>D35*100/D40</f>
        <v>6.878005888972029</v>
      </c>
      <c r="F35" s="90"/>
    </row>
    <row r="36" spans="1:6" ht="20.25">
      <c r="A36" s="100" t="s">
        <v>17</v>
      </c>
      <c r="B36" s="29"/>
      <c r="C36" s="97"/>
      <c r="D36" s="29"/>
      <c r="E36" s="97"/>
      <c r="F36" s="25"/>
    </row>
    <row r="37" spans="1:6" ht="20.25">
      <c r="A37" s="101" t="s">
        <v>54</v>
      </c>
      <c r="B37" s="31">
        <f>'ยุทธที่ 6'!T9</f>
        <v>7</v>
      </c>
      <c r="C37" s="140">
        <f>B37*100/B40</f>
        <v>11.666666666666666</v>
      </c>
      <c r="D37" s="33">
        <f>'ยุทธที่ 6'!T11</f>
        <v>906000</v>
      </c>
      <c r="E37" s="140">
        <f>D37*100/D40</f>
        <v>4.042956366772717</v>
      </c>
      <c r="F37" s="31" t="s">
        <v>42</v>
      </c>
    </row>
    <row r="38" spans="1:6" ht="40.5">
      <c r="A38" s="101" t="s">
        <v>55</v>
      </c>
      <c r="B38" s="31">
        <f>'ยุทธที่ 6'!T34</f>
        <v>10</v>
      </c>
      <c r="C38" s="140">
        <f>B38*100/B40</f>
        <v>16.666666666666668</v>
      </c>
      <c r="D38" s="33">
        <f>'ยุทธที่ 6'!T36</f>
        <v>615000</v>
      </c>
      <c r="E38" s="140">
        <f>D38*100/D40</f>
        <v>2.744390911219891</v>
      </c>
      <c r="F38" s="35" t="s">
        <v>127</v>
      </c>
    </row>
    <row r="39" spans="1:6" ht="20.25">
      <c r="A39" s="104" t="s">
        <v>12</v>
      </c>
      <c r="B39" s="138">
        <f>SUM(B37:B38)</f>
        <v>17</v>
      </c>
      <c r="C39" s="141">
        <f>B39*100/B40</f>
        <v>28.333333333333332</v>
      </c>
      <c r="D39" s="139">
        <f>SUM(D37:D38)</f>
        <v>1521000</v>
      </c>
      <c r="E39" s="141">
        <f>D39*100/D40</f>
        <v>6.787347277992609</v>
      </c>
      <c r="F39" s="90"/>
    </row>
    <row r="40" spans="1:6" ht="20.25">
      <c r="A40" s="103" t="s">
        <v>186</v>
      </c>
      <c r="B40" s="138">
        <f>B9+B14+B19+B28+B35+B39</f>
        <v>60</v>
      </c>
      <c r="C40" s="195">
        <f>C9+C14+C19+C28+C35+C39</f>
        <v>100</v>
      </c>
      <c r="D40" s="143">
        <f>D9+D14+D19+D28+D35+D39</f>
        <v>22409344</v>
      </c>
      <c r="E40" s="195">
        <f>E9+E14+E19+E28+E35+E39</f>
        <v>99.99999999999999</v>
      </c>
      <c r="F40" s="90"/>
    </row>
    <row r="43" spans="1:6" ht="20.25">
      <c r="A43" s="205" t="s">
        <v>291</v>
      </c>
      <c r="B43" s="206"/>
      <c r="C43" s="206"/>
      <c r="D43" s="206"/>
      <c r="E43" s="206"/>
      <c r="F43" s="206"/>
    </row>
    <row r="44" ht="20.25"/>
    <row r="45" spans="1:6" ht="20.25">
      <c r="A45" s="207" t="s">
        <v>131</v>
      </c>
      <c r="B45" s="207"/>
      <c r="C45" s="207"/>
      <c r="D45" s="207"/>
      <c r="E45" s="207"/>
      <c r="F45" s="207"/>
    </row>
    <row r="46" spans="1:6" ht="20.25">
      <c r="A46" s="207" t="s">
        <v>187</v>
      </c>
      <c r="B46" s="207"/>
      <c r="C46" s="207"/>
      <c r="D46" s="207"/>
      <c r="E46" s="207"/>
      <c r="F46" s="207"/>
    </row>
    <row r="47" spans="1:6" ht="20.25">
      <c r="A47" s="207" t="s">
        <v>5</v>
      </c>
      <c r="B47" s="207"/>
      <c r="C47" s="207"/>
      <c r="D47" s="207"/>
      <c r="E47" s="207"/>
      <c r="F47" s="207"/>
    </row>
    <row r="48" spans="1:6" ht="40.5">
      <c r="A48" s="99" t="s">
        <v>180</v>
      </c>
      <c r="B48" s="89" t="s">
        <v>132</v>
      </c>
      <c r="C48" s="93" t="s">
        <v>185</v>
      </c>
      <c r="D48" s="89" t="s">
        <v>9</v>
      </c>
      <c r="E48" s="93" t="s">
        <v>10</v>
      </c>
      <c r="F48" s="90" t="s">
        <v>7</v>
      </c>
    </row>
    <row r="49" spans="1:6" ht="20.25">
      <c r="A49" s="134" t="s">
        <v>182</v>
      </c>
      <c r="B49" s="28">
        <f>ครุภัณฑ์!T7</f>
        <v>3</v>
      </c>
      <c r="C49" s="203">
        <f>B49*100/B54</f>
        <v>21.428571428571427</v>
      </c>
      <c r="D49" s="136">
        <f>ครุภัณฑ์!T11</f>
        <v>74000</v>
      </c>
      <c r="E49" s="203">
        <f>D49*100/D54</f>
        <v>12.29235880398671</v>
      </c>
      <c r="F49" s="25"/>
    </row>
    <row r="50" spans="1:6" ht="20.25">
      <c r="A50" s="134" t="s">
        <v>183</v>
      </c>
      <c r="B50" s="28">
        <f>ครุภัณฑ์!T22</f>
        <v>2</v>
      </c>
      <c r="C50" s="203">
        <f>B50*100/B54</f>
        <v>14.285714285714286</v>
      </c>
      <c r="D50" s="136">
        <f>ครุภัณฑ์!T26</f>
        <v>130000</v>
      </c>
      <c r="E50" s="203">
        <f>D50*100/D54</f>
        <v>21.59468438538206</v>
      </c>
      <c r="F50" s="25"/>
    </row>
    <row r="51" spans="1:6" ht="20.25">
      <c r="A51" s="134" t="s">
        <v>184</v>
      </c>
      <c r="B51" s="28">
        <f>ครุภัณฑ์!T41</f>
        <v>2</v>
      </c>
      <c r="C51" s="203">
        <f>B51*100/B54</f>
        <v>14.285714285714286</v>
      </c>
      <c r="D51" s="136">
        <f>ครุภัณฑ์!T43</f>
        <v>237600</v>
      </c>
      <c r="E51" s="203">
        <f>D51*100/D54</f>
        <v>39.46843853820598</v>
      </c>
      <c r="F51" s="25"/>
    </row>
    <row r="52" spans="1:6" ht="20.25">
      <c r="A52" s="135" t="s">
        <v>301</v>
      </c>
      <c r="B52" s="90">
        <f>ครุภัณฑ์!T61</f>
        <v>1</v>
      </c>
      <c r="C52" s="203">
        <f>B52*100/B54</f>
        <v>7.142857142857143</v>
      </c>
      <c r="D52" s="137">
        <f>ครุภัณฑ์!T63</f>
        <v>28800</v>
      </c>
      <c r="E52" s="203">
        <f>D52*100/D54</f>
        <v>4.78405315614618</v>
      </c>
      <c r="F52" s="90"/>
    </row>
    <row r="53" spans="1:6" ht="20.25">
      <c r="A53" s="135" t="s">
        <v>302</v>
      </c>
      <c r="B53" s="90">
        <f>ครุภัณฑ์!T84</f>
        <v>6</v>
      </c>
      <c r="C53" s="203">
        <f>B53*100/B54</f>
        <v>42.857142857142854</v>
      </c>
      <c r="D53" s="115">
        <f>ครุภัณฑ์!T86</f>
        <v>131600</v>
      </c>
      <c r="E53" s="203">
        <f>D53*100/D54</f>
        <v>21.86046511627907</v>
      </c>
      <c r="F53" s="90"/>
    </row>
    <row r="54" spans="1:6" ht="20.25">
      <c r="A54" s="103" t="s">
        <v>12</v>
      </c>
      <c r="B54" s="138">
        <f>SUM(B49:B53)</f>
        <v>14</v>
      </c>
      <c r="C54" s="204">
        <f>SUM(C49:C53)</f>
        <v>100</v>
      </c>
      <c r="D54" s="139">
        <f>SUM(D49:D53)</f>
        <v>602000</v>
      </c>
      <c r="E54" s="204">
        <f>SUM(E49:E53)</f>
        <v>100.00000000000001</v>
      </c>
      <c r="F54" s="90"/>
    </row>
    <row r="66" spans="1:6" ht="20.25">
      <c r="A66" s="205" t="s">
        <v>292</v>
      </c>
      <c r="B66" s="206"/>
      <c r="C66" s="206"/>
      <c r="D66" s="206"/>
      <c r="E66" s="206"/>
      <c r="F66" s="206"/>
    </row>
  </sheetData>
  <sheetProtection/>
  <mergeCells count="9">
    <mergeCell ref="A66:F66"/>
    <mergeCell ref="A45:F45"/>
    <mergeCell ref="A46:F46"/>
    <mergeCell ref="A47:F47"/>
    <mergeCell ref="A2:F2"/>
    <mergeCell ref="A3:F3"/>
    <mergeCell ref="A4:F4"/>
    <mergeCell ref="A21:F21"/>
    <mergeCell ref="A43:F43"/>
  </mergeCells>
  <printOptions/>
  <pageMargins left="0.7086614173228347" right="0.4330708661417323" top="0.7480314960629921" bottom="0.5905511811023623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0"/>
  <sheetViews>
    <sheetView view="pageBreakPreview" zoomScale="98" zoomScaleSheetLayoutView="98" zoomScalePageLayoutView="0" workbookViewId="0" topLeftCell="A1">
      <selection activeCell="F53" sqref="F53"/>
    </sheetView>
  </sheetViews>
  <sheetFormatPr defaultColWidth="9.140625" defaultRowHeight="15"/>
  <cols>
    <col min="1" max="1" width="5.421875" style="46" customWidth="1"/>
    <col min="2" max="2" width="29.00390625" style="20" customWidth="1"/>
    <col min="3" max="3" width="19.421875" style="20" customWidth="1"/>
    <col min="4" max="4" width="12.140625" style="20" customWidth="1"/>
    <col min="5" max="5" width="8.421875" style="20" customWidth="1"/>
    <col min="6" max="6" width="9.00390625" style="20" customWidth="1"/>
    <col min="7" max="18" width="4.00390625" style="20" customWidth="1"/>
    <col min="19" max="19" width="9.00390625" style="20" customWidth="1"/>
    <col min="20" max="20" width="12.28125" style="20" bestFit="1" customWidth="1"/>
    <col min="21" max="16384" width="9.00390625" style="20" customWidth="1"/>
  </cols>
  <sheetData>
    <row r="1" ht="20.25"/>
    <row r="2" spans="1:18" ht="20.25">
      <c r="A2" s="207" t="s">
        <v>18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20.25">
      <c r="A3" s="207" t="s">
        <v>192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s="30" customFormat="1" ht="20.25">
      <c r="A5" s="30" t="s">
        <v>75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30" customFormat="1" ht="20.25">
      <c r="A6" s="30" t="s">
        <v>76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30" customFormat="1" ht="20.25">
      <c r="A7" s="30" t="s">
        <v>77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="30" customFormat="1" ht="20.25">
      <c r="B8" s="69" t="s">
        <v>78</v>
      </c>
    </row>
    <row r="9" spans="1:18" s="30" customFormat="1" ht="20.25">
      <c r="A9" s="214" t="s">
        <v>33</v>
      </c>
      <c r="B9" s="213" t="s">
        <v>1</v>
      </c>
      <c r="C9" s="214" t="s">
        <v>34</v>
      </c>
      <c r="D9" s="213" t="s">
        <v>0</v>
      </c>
      <c r="E9" s="214" t="s">
        <v>19</v>
      </c>
      <c r="F9" s="214" t="s">
        <v>20</v>
      </c>
      <c r="G9" s="210" t="s">
        <v>133</v>
      </c>
      <c r="H9" s="210"/>
      <c r="I9" s="210"/>
      <c r="J9" s="210" t="s">
        <v>212</v>
      </c>
      <c r="K9" s="210"/>
      <c r="L9" s="210"/>
      <c r="M9" s="210"/>
      <c r="N9" s="210"/>
      <c r="O9" s="210"/>
      <c r="P9" s="210"/>
      <c r="Q9" s="210"/>
      <c r="R9" s="210"/>
    </row>
    <row r="10" spans="1:18" s="30" customFormat="1" ht="26.25">
      <c r="A10" s="214"/>
      <c r="B10" s="213"/>
      <c r="C10" s="213"/>
      <c r="D10" s="213"/>
      <c r="E10" s="214"/>
      <c r="F10" s="214"/>
      <c r="G10" s="76" t="s">
        <v>21</v>
      </c>
      <c r="H10" s="76" t="s">
        <v>22</v>
      </c>
      <c r="I10" s="76" t="s">
        <v>23</v>
      </c>
      <c r="J10" s="76" t="s">
        <v>24</v>
      </c>
      <c r="K10" s="76" t="s">
        <v>25</v>
      </c>
      <c r="L10" s="76" t="s">
        <v>26</v>
      </c>
      <c r="M10" s="76" t="s">
        <v>27</v>
      </c>
      <c r="N10" s="76" t="s">
        <v>28</v>
      </c>
      <c r="O10" s="76" t="s">
        <v>29</v>
      </c>
      <c r="P10" s="76" t="s">
        <v>30</v>
      </c>
      <c r="Q10" s="76" t="s">
        <v>31</v>
      </c>
      <c r="R10" s="76" t="s">
        <v>32</v>
      </c>
    </row>
    <row r="11" spans="1:20" s="30" customFormat="1" ht="81">
      <c r="A11" s="90">
        <v>1</v>
      </c>
      <c r="B11" s="153" t="s">
        <v>190</v>
      </c>
      <c r="C11" s="153" t="s">
        <v>191</v>
      </c>
      <c r="D11" s="137">
        <v>250000</v>
      </c>
      <c r="E11" s="154" t="s">
        <v>194</v>
      </c>
      <c r="F11" s="154" t="s">
        <v>52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T11" s="30">
        <f>COUNT(D11:D22)</f>
        <v>6</v>
      </c>
    </row>
    <row r="12" spans="1:18" s="30" customFormat="1" ht="81">
      <c r="A12" s="90">
        <v>2</v>
      </c>
      <c r="B12" s="153" t="s">
        <v>196</v>
      </c>
      <c r="C12" s="153" t="s">
        <v>197</v>
      </c>
      <c r="D12" s="137">
        <v>350000</v>
      </c>
      <c r="E12" s="154" t="s">
        <v>198</v>
      </c>
      <c r="F12" s="154" t="s">
        <v>52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1:18" s="30" customFormat="1" ht="60.75">
      <c r="A13" s="90">
        <v>3</v>
      </c>
      <c r="B13" s="153" t="s">
        <v>199</v>
      </c>
      <c r="C13" s="153" t="s">
        <v>200</v>
      </c>
      <c r="D13" s="137">
        <v>44196</v>
      </c>
      <c r="E13" s="154" t="s">
        <v>198</v>
      </c>
      <c r="F13" s="154" t="s">
        <v>52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6" spans="1:18" ht="20.25">
      <c r="A16" s="205" t="s">
        <v>293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ht="2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s="30" customFormat="1" ht="20.25">
      <c r="A18" s="216" t="s">
        <v>33</v>
      </c>
      <c r="B18" s="213" t="s">
        <v>1</v>
      </c>
      <c r="C18" s="217" t="s">
        <v>34</v>
      </c>
      <c r="D18" s="213" t="s">
        <v>0</v>
      </c>
      <c r="E18" s="217" t="s">
        <v>19</v>
      </c>
      <c r="F18" s="214" t="s">
        <v>20</v>
      </c>
      <c r="G18" s="215" t="s">
        <v>133</v>
      </c>
      <c r="H18" s="210"/>
      <c r="I18" s="210"/>
      <c r="J18" s="210" t="s">
        <v>212</v>
      </c>
      <c r="K18" s="210"/>
      <c r="L18" s="210"/>
      <c r="M18" s="210"/>
      <c r="N18" s="210"/>
      <c r="O18" s="210"/>
      <c r="P18" s="210"/>
      <c r="Q18" s="210"/>
      <c r="R18" s="210"/>
    </row>
    <row r="19" spans="1:18" s="30" customFormat="1" ht="26.25">
      <c r="A19" s="216"/>
      <c r="B19" s="213"/>
      <c r="C19" s="218"/>
      <c r="D19" s="213"/>
      <c r="E19" s="217"/>
      <c r="F19" s="214"/>
      <c r="G19" s="94" t="s">
        <v>21</v>
      </c>
      <c r="H19" s="76" t="s">
        <v>22</v>
      </c>
      <c r="I19" s="94" t="s">
        <v>23</v>
      </c>
      <c r="J19" s="76" t="s">
        <v>24</v>
      </c>
      <c r="K19" s="94" t="s">
        <v>25</v>
      </c>
      <c r="L19" s="76" t="s">
        <v>26</v>
      </c>
      <c r="M19" s="76" t="s">
        <v>27</v>
      </c>
      <c r="N19" s="76" t="s">
        <v>28</v>
      </c>
      <c r="O19" s="76" t="s">
        <v>29</v>
      </c>
      <c r="P19" s="76" t="s">
        <v>30</v>
      </c>
      <c r="Q19" s="76" t="s">
        <v>31</v>
      </c>
      <c r="R19" s="76" t="s">
        <v>32</v>
      </c>
    </row>
    <row r="20" spans="1:18" s="30" customFormat="1" ht="60.75">
      <c r="A20" s="95">
        <v>4</v>
      </c>
      <c r="B20" s="26" t="s">
        <v>202</v>
      </c>
      <c r="C20" s="96" t="s">
        <v>201</v>
      </c>
      <c r="D20" s="27">
        <v>468000</v>
      </c>
      <c r="E20" s="97" t="s">
        <v>203</v>
      </c>
      <c r="F20" s="29" t="s">
        <v>52</v>
      </c>
      <c r="G20" s="97"/>
      <c r="H20" s="29"/>
      <c r="I20" s="97"/>
      <c r="J20" s="29"/>
      <c r="K20" s="97"/>
      <c r="L20" s="29"/>
      <c r="M20" s="29"/>
      <c r="N20" s="29"/>
      <c r="O20" s="29"/>
      <c r="P20" s="29"/>
      <c r="Q20" s="29"/>
      <c r="R20" s="29"/>
    </row>
    <row r="21" spans="1:18" s="30" customFormat="1" ht="81">
      <c r="A21" s="90">
        <v>5</v>
      </c>
      <c r="B21" s="153" t="s">
        <v>204</v>
      </c>
      <c r="C21" s="153" t="s">
        <v>205</v>
      </c>
      <c r="D21" s="137">
        <v>934632</v>
      </c>
      <c r="E21" s="154" t="s">
        <v>114</v>
      </c>
      <c r="F21" s="154" t="s">
        <v>52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18" s="30" customFormat="1" ht="40.5">
      <c r="A22" s="25">
        <v>6</v>
      </c>
      <c r="B22" s="26" t="s">
        <v>206</v>
      </c>
      <c r="C22" s="26" t="s">
        <v>207</v>
      </c>
      <c r="D22" s="27">
        <v>498000</v>
      </c>
      <c r="E22" s="29" t="s">
        <v>208</v>
      </c>
      <c r="F22" s="29" t="s">
        <v>52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30" customFormat="1" ht="20.25">
      <c r="A23" s="155"/>
      <c r="B23" s="32"/>
      <c r="C23" s="51"/>
      <c r="D23" s="33"/>
      <c r="E23" s="53"/>
      <c r="F23" s="34"/>
      <c r="G23" s="53"/>
      <c r="H23" s="34"/>
      <c r="I23" s="53"/>
      <c r="J23" s="34"/>
      <c r="K23" s="53"/>
      <c r="L23" s="34"/>
      <c r="M23" s="34"/>
      <c r="N23" s="34"/>
      <c r="O23" s="34"/>
      <c r="P23" s="34"/>
      <c r="Q23" s="34"/>
      <c r="R23" s="34"/>
    </row>
    <row r="24" spans="1:18" ht="20.25">
      <c r="A24" s="92"/>
      <c r="B24" s="45"/>
      <c r="C24" s="81"/>
      <c r="D24" s="45"/>
      <c r="E24" s="81"/>
      <c r="F24" s="45"/>
      <c r="G24" s="81"/>
      <c r="H24" s="45"/>
      <c r="I24" s="81"/>
      <c r="J24" s="45"/>
      <c r="K24" s="81"/>
      <c r="L24" s="45"/>
      <c r="M24" s="45"/>
      <c r="N24" s="45"/>
      <c r="O24" s="45"/>
      <c r="P24" s="45"/>
      <c r="Q24" s="45"/>
      <c r="R24" s="45"/>
    </row>
    <row r="27" ht="20.25">
      <c r="T27" s="74">
        <f>SUM(D11:D22)</f>
        <v>2544828</v>
      </c>
    </row>
    <row r="36" spans="1:18" ht="20.25">
      <c r="A36" s="205" t="s">
        <v>294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</row>
    <row r="37" s="30" customFormat="1" ht="20.25">
      <c r="A37" s="30" t="s">
        <v>137</v>
      </c>
    </row>
    <row r="38" s="30" customFormat="1" ht="20.25">
      <c r="A38" s="30" t="s">
        <v>76</v>
      </c>
    </row>
    <row r="39" s="30" customFormat="1" ht="20.25">
      <c r="A39" s="30" t="s">
        <v>77</v>
      </c>
    </row>
    <row r="40" s="30" customFormat="1" ht="20.25">
      <c r="B40" s="69" t="s">
        <v>138</v>
      </c>
    </row>
    <row r="41" spans="1:18" s="30" customFormat="1" ht="20.25">
      <c r="A41" s="208" t="s">
        <v>33</v>
      </c>
      <c r="B41" s="212" t="s">
        <v>1</v>
      </c>
      <c r="C41" s="208" t="s">
        <v>34</v>
      </c>
      <c r="D41" s="212" t="s">
        <v>0</v>
      </c>
      <c r="E41" s="208" t="s">
        <v>19</v>
      </c>
      <c r="F41" s="208" t="s">
        <v>20</v>
      </c>
      <c r="G41" s="210" t="s">
        <v>59</v>
      </c>
      <c r="H41" s="210"/>
      <c r="I41" s="210"/>
      <c r="J41" s="210" t="s">
        <v>133</v>
      </c>
      <c r="K41" s="210"/>
      <c r="L41" s="210"/>
      <c r="M41" s="210"/>
      <c r="N41" s="210"/>
      <c r="O41" s="210"/>
      <c r="P41" s="210"/>
      <c r="Q41" s="210"/>
      <c r="R41" s="210"/>
    </row>
    <row r="42" spans="1:18" s="30" customFormat="1" ht="26.25">
      <c r="A42" s="209"/>
      <c r="B42" s="211"/>
      <c r="C42" s="211"/>
      <c r="D42" s="211"/>
      <c r="E42" s="209"/>
      <c r="F42" s="209"/>
      <c r="G42" s="76" t="s">
        <v>21</v>
      </c>
      <c r="H42" s="76" t="s">
        <v>22</v>
      </c>
      <c r="I42" s="76" t="s">
        <v>23</v>
      </c>
      <c r="J42" s="76" t="s">
        <v>24</v>
      </c>
      <c r="K42" s="76" t="s">
        <v>25</v>
      </c>
      <c r="L42" s="76" t="s">
        <v>26</v>
      </c>
      <c r="M42" s="76" t="s">
        <v>27</v>
      </c>
      <c r="N42" s="76" t="s">
        <v>28</v>
      </c>
      <c r="O42" s="76" t="s">
        <v>29</v>
      </c>
      <c r="P42" s="76" t="s">
        <v>30</v>
      </c>
      <c r="Q42" s="76" t="s">
        <v>31</v>
      </c>
      <c r="R42" s="76" t="s">
        <v>32</v>
      </c>
    </row>
    <row r="43" spans="1:20" s="30" customFormat="1" ht="60.75">
      <c r="A43" s="31">
        <v>1</v>
      </c>
      <c r="B43" s="32" t="s">
        <v>136</v>
      </c>
      <c r="C43" s="32" t="s">
        <v>113</v>
      </c>
      <c r="D43" s="33">
        <v>220000</v>
      </c>
      <c r="E43" s="32" t="s">
        <v>37</v>
      </c>
      <c r="F43" s="34" t="s">
        <v>52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T43" s="30">
        <f>COUNT(D43:D44)</f>
        <v>1</v>
      </c>
    </row>
    <row r="44" spans="1:18" ht="2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0" ht="2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98">
        <f>SUM(D43:D45)</f>
        <v>220000</v>
      </c>
    </row>
    <row r="59" spans="1:18" ht="20.25">
      <c r="A59" s="205" t="s">
        <v>193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</row>
    <row r="60" ht="20.25">
      <c r="D60" s="98"/>
    </row>
  </sheetData>
  <sheetProtection/>
  <mergeCells count="30">
    <mergeCell ref="A16:R16"/>
    <mergeCell ref="A36:R36"/>
    <mergeCell ref="A59:R59"/>
    <mergeCell ref="J18:R18"/>
    <mergeCell ref="A18:A19"/>
    <mergeCell ref="B18:B19"/>
    <mergeCell ref="C18:C19"/>
    <mergeCell ref="D18:D19"/>
    <mergeCell ref="E18:E19"/>
    <mergeCell ref="F18:F19"/>
    <mergeCell ref="J41:R41"/>
    <mergeCell ref="A2:R2"/>
    <mergeCell ref="A3:R3"/>
    <mergeCell ref="G9:I9"/>
    <mergeCell ref="J9:R9"/>
    <mergeCell ref="A9:A10"/>
    <mergeCell ref="A41:A42"/>
    <mergeCell ref="B41:B42"/>
    <mergeCell ref="F9:F10"/>
    <mergeCell ref="A4:R4"/>
    <mergeCell ref="F41:F42"/>
    <mergeCell ref="G41:I41"/>
    <mergeCell ref="C41:C42"/>
    <mergeCell ref="D41:D42"/>
    <mergeCell ref="E41:E42"/>
    <mergeCell ref="B9:B10"/>
    <mergeCell ref="C9:C10"/>
    <mergeCell ref="D9:D10"/>
    <mergeCell ref="E9:E10"/>
    <mergeCell ref="G18:I18"/>
  </mergeCells>
  <printOptions/>
  <pageMargins left="0.5118110236220472" right="0.1968503937007874" top="0.5905511811023623" bottom="0.4330708661417323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="91" zoomScaleSheetLayoutView="91" zoomScalePageLayoutView="0" workbookViewId="0" topLeftCell="A1">
      <selection activeCell="T28" sqref="T28"/>
    </sheetView>
  </sheetViews>
  <sheetFormatPr defaultColWidth="9.140625" defaultRowHeight="15"/>
  <cols>
    <col min="1" max="1" width="5.421875" style="1" customWidth="1"/>
    <col min="2" max="2" width="29.00390625" style="2" customWidth="1"/>
    <col min="3" max="3" width="19.421875" style="2" customWidth="1"/>
    <col min="4" max="4" width="12.140625" style="2" customWidth="1"/>
    <col min="5" max="5" width="8.421875" style="2" customWidth="1"/>
    <col min="6" max="6" width="9.00390625" style="2" customWidth="1"/>
    <col min="7" max="18" width="4.00390625" style="2" customWidth="1"/>
    <col min="19" max="19" width="9.00390625" style="2" customWidth="1"/>
    <col min="20" max="20" width="10.421875" style="2" bestFit="1" customWidth="1"/>
    <col min="21" max="16384" width="9.00390625" style="2" customWidth="1"/>
  </cols>
  <sheetData>
    <row r="2" spans="1:18" ht="20.25">
      <c r="A2" s="219" t="s">
        <v>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0.25">
      <c r="A3" s="219" t="s">
        <v>192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1" ht="20.25">
      <c r="A4" s="30" t="s">
        <v>69</v>
      </c>
      <c r="B4" s="30"/>
      <c r="C4" s="30"/>
      <c r="D4" s="30"/>
      <c r="E4" s="68"/>
      <c r="F4" s="68"/>
      <c r="G4" s="68"/>
      <c r="H4" s="68"/>
      <c r="I4" s="30"/>
      <c r="J4" s="30"/>
      <c r="K4" s="30"/>
    </row>
    <row r="5" spans="1:11" ht="20.25">
      <c r="A5" s="30" t="s">
        <v>72</v>
      </c>
      <c r="B5" s="30"/>
      <c r="C5" s="30"/>
      <c r="D5" s="30"/>
      <c r="E5" s="68"/>
      <c r="F5" s="68"/>
      <c r="G5" s="68"/>
      <c r="H5" s="68"/>
      <c r="I5" s="30"/>
      <c r="J5" s="30"/>
      <c r="K5" s="30"/>
    </row>
    <row r="6" spans="1:11" ht="20.25">
      <c r="A6" s="30" t="s">
        <v>144</v>
      </c>
      <c r="B6" s="30"/>
      <c r="C6" s="30"/>
      <c r="D6" s="30"/>
      <c r="E6" s="68"/>
      <c r="F6" s="68"/>
      <c r="G6" s="68"/>
      <c r="H6" s="68"/>
      <c r="I6" s="30"/>
      <c r="J6" s="30"/>
      <c r="K6" s="30"/>
    </row>
    <row r="7" spans="1:11" ht="20.25">
      <c r="A7" s="30"/>
      <c r="B7" s="69" t="s">
        <v>145</v>
      </c>
      <c r="C7" s="30"/>
      <c r="D7" s="30"/>
      <c r="E7" s="68"/>
      <c r="F7" s="68"/>
      <c r="G7" s="68"/>
      <c r="H7" s="68"/>
      <c r="I7" s="30"/>
      <c r="J7" s="30"/>
      <c r="K7" s="30"/>
    </row>
    <row r="8" spans="1:18" ht="20.25">
      <c r="A8" s="220" t="s">
        <v>33</v>
      </c>
      <c r="B8" s="221" t="s">
        <v>1</v>
      </c>
      <c r="C8" s="220" t="s">
        <v>34</v>
      </c>
      <c r="D8" s="221" t="s">
        <v>0</v>
      </c>
      <c r="E8" s="220" t="s">
        <v>19</v>
      </c>
      <c r="F8" s="220" t="s">
        <v>20</v>
      </c>
      <c r="G8" s="222" t="s">
        <v>133</v>
      </c>
      <c r="H8" s="222"/>
      <c r="I8" s="222"/>
      <c r="J8" s="222" t="s">
        <v>212</v>
      </c>
      <c r="K8" s="222"/>
      <c r="L8" s="222"/>
      <c r="M8" s="222"/>
      <c r="N8" s="222"/>
      <c r="O8" s="222"/>
      <c r="P8" s="222"/>
      <c r="Q8" s="222"/>
      <c r="R8" s="222"/>
    </row>
    <row r="9" spans="1:18" ht="26.25">
      <c r="A9" s="220"/>
      <c r="B9" s="221"/>
      <c r="C9" s="221"/>
      <c r="D9" s="221"/>
      <c r="E9" s="220"/>
      <c r="F9" s="220"/>
      <c r="G9" s="8" t="s">
        <v>21</v>
      </c>
      <c r="H9" s="8" t="s">
        <v>22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8" t="s">
        <v>31</v>
      </c>
      <c r="R9" s="8" t="s">
        <v>32</v>
      </c>
    </row>
    <row r="10" spans="1:20" ht="121.5">
      <c r="A10" s="87">
        <v>1</v>
      </c>
      <c r="B10" s="60" t="s">
        <v>146</v>
      </c>
      <c r="C10" s="26" t="s">
        <v>147</v>
      </c>
      <c r="D10" s="61">
        <v>50000</v>
      </c>
      <c r="E10" s="60" t="s">
        <v>36</v>
      </c>
      <c r="F10" s="60" t="s">
        <v>148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T10" s="2">
        <f>COUNT(D10:D11)</f>
        <v>1</v>
      </c>
    </row>
    <row r="11" spans="1:18" ht="20.25">
      <c r="A11" s="9"/>
      <c r="B11" s="4"/>
      <c r="C11" s="4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ht="20.25">
      <c r="A12" s="8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40">
        <f>SUM(D10:D11)</f>
        <v>50000</v>
      </c>
    </row>
    <row r="19" spans="1:18" ht="20.25">
      <c r="A19" s="205" t="s">
        <v>195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ht="20.25">
      <c r="A20" s="30" t="s">
        <v>143</v>
      </c>
      <c r="B20" s="30"/>
      <c r="C20" s="30"/>
      <c r="D20" s="30"/>
      <c r="E20" s="68"/>
      <c r="F20" s="68"/>
      <c r="G20" s="68"/>
      <c r="H20" s="68"/>
      <c r="I20" s="30"/>
      <c r="J20" s="30"/>
      <c r="K20" s="86"/>
      <c r="L20" s="86"/>
      <c r="M20" s="86"/>
      <c r="N20" s="86"/>
      <c r="O20" s="86"/>
      <c r="P20" s="86"/>
      <c r="Q20" s="86"/>
      <c r="R20" s="86"/>
    </row>
    <row r="21" spans="1:18" ht="20.25">
      <c r="A21" s="30" t="s">
        <v>72</v>
      </c>
      <c r="B21" s="30"/>
      <c r="C21" s="30"/>
      <c r="D21" s="30"/>
      <c r="E21" s="68"/>
      <c r="F21" s="68"/>
      <c r="G21" s="68"/>
      <c r="H21" s="68"/>
      <c r="I21" s="30"/>
      <c r="J21" s="30"/>
      <c r="K21" s="86"/>
      <c r="L21" s="86"/>
      <c r="M21" s="86"/>
      <c r="N21" s="86"/>
      <c r="O21" s="86"/>
      <c r="P21" s="86"/>
      <c r="Q21" s="86"/>
      <c r="R21" s="86"/>
    </row>
    <row r="22" ht="20.25">
      <c r="A22" s="13" t="s">
        <v>13</v>
      </c>
    </row>
    <row r="23" ht="20.25">
      <c r="A23" s="13" t="s">
        <v>140</v>
      </c>
    </row>
    <row r="24" spans="1:18" ht="20.25">
      <c r="A24" s="220" t="s">
        <v>33</v>
      </c>
      <c r="B24" s="221" t="s">
        <v>1</v>
      </c>
      <c r="C24" s="220" t="s">
        <v>34</v>
      </c>
      <c r="D24" s="221" t="s">
        <v>0</v>
      </c>
      <c r="E24" s="220" t="s">
        <v>19</v>
      </c>
      <c r="F24" s="220" t="s">
        <v>20</v>
      </c>
      <c r="G24" s="222" t="s">
        <v>133</v>
      </c>
      <c r="H24" s="222"/>
      <c r="I24" s="222"/>
      <c r="J24" s="222" t="s">
        <v>212</v>
      </c>
      <c r="K24" s="222"/>
      <c r="L24" s="222"/>
      <c r="M24" s="222"/>
      <c r="N24" s="222"/>
      <c r="O24" s="222"/>
      <c r="P24" s="222"/>
      <c r="Q24" s="222"/>
      <c r="R24" s="222"/>
    </row>
    <row r="25" spans="1:18" ht="26.25">
      <c r="A25" s="220"/>
      <c r="B25" s="221"/>
      <c r="C25" s="221"/>
      <c r="D25" s="221"/>
      <c r="E25" s="220"/>
      <c r="F25" s="220"/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8" t="s">
        <v>26</v>
      </c>
      <c r="M25" s="8" t="s">
        <v>27</v>
      </c>
      <c r="N25" s="8" t="s">
        <v>28</v>
      </c>
      <c r="O25" s="8" t="s">
        <v>29</v>
      </c>
      <c r="P25" s="8" t="s">
        <v>30</v>
      </c>
      <c r="Q25" s="8" t="s">
        <v>31</v>
      </c>
      <c r="R25" s="8" t="s">
        <v>32</v>
      </c>
    </row>
    <row r="26" spans="1:20" ht="40.5">
      <c r="A26" s="87">
        <v>1</v>
      </c>
      <c r="B26" s="60" t="s">
        <v>141</v>
      </c>
      <c r="C26" s="26" t="s">
        <v>142</v>
      </c>
      <c r="D26" s="61">
        <v>200000</v>
      </c>
      <c r="E26" s="60" t="s">
        <v>36</v>
      </c>
      <c r="F26" s="60" t="s">
        <v>210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T26" s="2">
        <f>COUNT(D26:D28)</f>
        <v>1</v>
      </c>
    </row>
    <row r="27" spans="1:18" ht="20.25">
      <c r="A27" s="9"/>
      <c r="B27" s="4"/>
      <c r="C27" s="4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ht="20.25">
      <c r="A28" s="8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T28" s="40">
        <f>SUM(D26:D28)</f>
        <v>200000</v>
      </c>
    </row>
    <row r="30" ht="20.25">
      <c r="D30" s="40"/>
    </row>
    <row r="42" spans="1:18" ht="20.25">
      <c r="A42" s="205" t="s">
        <v>209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</row>
    <row r="43" spans="1:18" ht="20.25">
      <c r="A43" s="30" t="s">
        <v>71</v>
      </c>
      <c r="B43" s="30"/>
      <c r="C43" s="30"/>
      <c r="D43" s="30"/>
      <c r="E43" s="68"/>
      <c r="F43" s="68"/>
      <c r="G43" s="68"/>
      <c r="H43" s="68"/>
      <c r="I43" s="30"/>
      <c r="J43" s="30"/>
      <c r="K43" s="57"/>
      <c r="L43" s="57"/>
      <c r="M43" s="57"/>
      <c r="N43" s="57"/>
      <c r="O43" s="57"/>
      <c r="P43" s="57"/>
      <c r="Q43" s="57"/>
      <c r="R43" s="57"/>
    </row>
    <row r="44" spans="1:18" ht="20.25">
      <c r="A44" s="30" t="s">
        <v>72</v>
      </c>
      <c r="B44" s="30"/>
      <c r="C44" s="30"/>
      <c r="D44" s="30"/>
      <c r="E44" s="68"/>
      <c r="F44" s="68"/>
      <c r="G44" s="68"/>
      <c r="H44" s="68"/>
      <c r="I44" s="30"/>
      <c r="J44" s="30"/>
      <c r="K44" s="57"/>
      <c r="L44" s="57"/>
      <c r="M44" s="57"/>
      <c r="N44" s="57"/>
      <c r="O44" s="57"/>
      <c r="P44" s="57"/>
      <c r="Q44" s="57"/>
      <c r="R44" s="57"/>
    </row>
    <row r="45" ht="20.25">
      <c r="A45" s="13" t="s">
        <v>13</v>
      </c>
    </row>
    <row r="46" ht="20.25">
      <c r="A46" s="13" t="s">
        <v>74</v>
      </c>
    </row>
    <row r="47" spans="1:18" ht="40.5" customHeight="1">
      <c r="A47" s="220" t="s">
        <v>33</v>
      </c>
      <c r="B47" s="221" t="s">
        <v>1</v>
      </c>
      <c r="C47" s="220" t="s">
        <v>34</v>
      </c>
      <c r="D47" s="221" t="s">
        <v>0</v>
      </c>
      <c r="E47" s="220" t="s">
        <v>19</v>
      </c>
      <c r="F47" s="220" t="s">
        <v>20</v>
      </c>
      <c r="G47" s="222" t="s">
        <v>59</v>
      </c>
      <c r="H47" s="222"/>
      <c r="I47" s="222"/>
      <c r="J47" s="222" t="s">
        <v>133</v>
      </c>
      <c r="K47" s="222"/>
      <c r="L47" s="222"/>
      <c r="M47" s="222"/>
      <c r="N47" s="222"/>
      <c r="O47" s="222"/>
      <c r="P47" s="222"/>
      <c r="Q47" s="222"/>
      <c r="R47" s="222"/>
    </row>
    <row r="48" spans="1:18" ht="26.25">
      <c r="A48" s="220"/>
      <c r="B48" s="221"/>
      <c r="C48" s="221"/>
      <c r="D48" s="221"/>
      <c r="E48" s="220"/>
      <c r="F48" s="220"/>
      <c r="G48" s="8" t="s">
        <v>21</v>
      </c>
      <c r="H48" s="8" t="s">
        <v>22</v>
      </c>
      <c r="I48" s="8" t="s">
        <v>23</v>
      </c>
      <c r="J48" s="8" t="s">
        <v>24</v>
      </c>
      <c r="K48" s="8" t="s">
        <v>25</v>
      </c>
      <c r="L48" s="8" t="s">
        <v>26</v>
      </c>
      <c r="M48" s="8" t="s">
        <v>27</v>
      </c>
      <c r="N48" s="8" t="s">
        <v>28</v>
      </c>
      <c r="O48" s="8" t="s">
        <v>29</v>
      </c>
      <c r="P48" s="8" t="s">
        <v>30</v>
      </c>
      <c r="Q48" s="8" t="s">
        <v>31</v>
      </c>
      <c r="R48" s="8" t="s">
        <v>32</v>
      </c>
    </row>
    <row r="49" spans="1:20" ht="81">
      <c r="A49" s="6">
        <v>1</v>
      </c>
      <c r="B49" s="14" t="s">
        <v>134</v>
      </c>
      <c r="C49" s="26" t="s">
        <v>139</v>
      </c>
      <c r="D49" s="15">
        <v>50000</v>
      </c>
      <c r="E49" s="14" t="s">
        <v>36</v>
      </c>
      <c r="F49" s="14" t="s">
        <v>42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T49" s="2">
        <f>COUNT(D49:D51)</f>
        <v>1</v>
      </c>
    </row>
    <row r="50" spans="1:18" ht="20.25">
      <c r="A50" s="9"/>
      <c r="B50" s="4"/>
      <c r="C50" s="4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20" ht="20.25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40">
        <f>SUM(D49:D51)</f>
        <v>50000</v>
      </c>
    </row>
    <row r="62" spans="1:18" ht="20.25">
      <c r="A62" s="205" t="s">
        <v>211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sheetProtection/>
  <mergeCells count="29">
    <mergeCell ref="A42:R42"/>
    <mergeCell ref="A62:R62"/>
    <mergeCell ref="G8:I8"/>
    <mergeCell ref="J8:R8"/>
    <mergeCell ref="A24:A25"/>
    <mergeCell ref="B24:B25"/>
    <mergeCell ref="C24:C25"/>
    <mergeCell ref="D24:D25"/>
    <mergeCell ref="E24:E25"/>
    <mergeCell ref="F24:F25"/>
    <mergeCell ref="G24:I24"/>
    <mergeCell ref="J24:R24"/>
    <mergeCell ref="A8:A9"/>
    <mergeCell ref="B8:B9"/>
    <mergeCell ref="C8:C9"/>
    <mergeCell ref="D8:D9"/>
    <mergeCell ref="E8:E9"/>
    <mergeCell ref="F8:F9"/>
    <mergeCell ref="A19:R19"/>
    <mergeCell ref="A2:R2"/>
    <mergeCell ref="A3:R3"/>
    <mergeCell ref="A47:A48"/>
    <mergeCell ref="B47:B48"/>
    <mergeCell ref="C47:C48"/>
    <mergeCell ref="D47:D48"/>
    <mergeCell ref="E47:E48"/>
    <mergeCell ref="F47:F48"/>
    <mergeCell ref="G47:I47"/>
    <mergeCell ref="J47:R47"/>
  </mergeCells>
  <printOptions/>
  <pageMargins left="0.5118110236220472" right="0.1968503937007874" top="0.7086614173228347" bottom="0.4330708661417323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96" zoomScaleSheetLayoutView="96" zoomScalePageLayoutView="0" workbookViewId="0" topLeftCell="A22">
      <selection activeCell="T29" sqref="T29"/>
    </sheetView>
  </sheetViews>
  <sheetFormatPr defaultColWidth="9.140625" defaultRowHeight="15"/>
  <cols>
    <col min="1" max="1" width="5.421875" style="1" customWidth="1"/>
    <col min="2" max="2" width="29.00390625" style="2" customWidth="1"/>
    <col min="3" max="3" width="19.421875" style="2" customWidth="1"/>
    <col min="4" max="4" width="12.140625" style="2" customWidth="1"/>
    <col min="5" max="5" width="8.421875" style="2" customWidth="1"/>
    <col min="6" max="6" width="9.00390625" style="2" customWidth="1"/>
    <col min="7" max="18" width="4.00390625" style="2" customWidth="1"/>
    <col min="19" max="19" width="9.00390625" style="2" customWidth="1"/>
    <col min="20" max="20" width="12.28125" style="2" bestFit="1" customWidth="1"/>
    <col min="21" max="16384" width="9.00390625" style="2" customWidth="1"/>
  </cols>
  <sheetData>
    <row r="1" spans="1:18" ht="20.25">
      <c r="A1" s="219" t="s">
        <v>18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0.25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0.25">
      <c r="A3" s="30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0.25">
      <c r="A4" s="30" t="s">
        <v>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20.25">
      <c r="A5" s="30" t="s">
        <v>73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20.25">
      <c r="A6" s="69"/>
      <c r="B6" s="30" t="s">
        <v>215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20.25">
      <c r="A7" s="223" t="s">
        <v>33</v>
      </c>
      <c r="B7" s="225" t="s">
        <v>1</v>
      </c>
      <c r="C7" s="223" t="s">
        <v>34</v>
      </c>
      <c r="D7" s="225" t="s">
        <v>0</v>
      </c>
      <c r="E7" s="223" t="s">
        <v>19</v>
      </c>
      <c r="F7" s="223" t="s">
        <v>20</v>
      </c>
      <c r="G7" s="222" t="s">
        <v>133</v>
      </c>
      <c r="H7" s="222"/>
      <c r="I7" s="222"/>
      <c r="J7" s="222" t="s">
        <v>212</v>
      </c>
      <c r="K7" s="222"/>
      <c r="L7" s="222"/>
      <c r="M7" s="222"/>
      <c r="N7" s="222"/>
      <c r="O7" s="222"/>
      <c r="P7" s="222"/>
      <c r="Q7" s="222"/>
      <c r="R7" s="222"/>
    </row>
    <row r="8" spans="1:18" ht="26.25">
      <c r="A8" s="224"/>
      <c r="B8" s="226"/>
      <c r="C8" s="226"/>
      <c r="D8" s="226"/>
      <c r="E8" s="224"/>
      <c r="F8" s="224"/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8" t="s">
        <v>31</v>
      </c>
      <c r="R8" s="8" t="s">
        <v>32</v>
      </c>
    </row>
    <row r="9" spans="1:20" ht="121.5">
      <c r="A9" s="25">
        <v>1</v>
      </c>
      <c r="B9" s="26" t="s">
        <v>119</v>
      </c>
      <c r="C9" s="26" t="s">
        <v>169</v>
      </c>
      <c r="D9" s="27">
        <v>100000</v>
      </c>
      <c r="E9" s="29" t="s">
        <v>114</v>
      </c>
      <c r="F9" s="75" t="s">
        <v>125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T9" s="2">
        <f>COUNT(D9:D11)</f>
        <v>1</v>
      </c>
    </row>
    <row r="10" spans="1:20" ht="20.25">
      <c r="A10" s="8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T10" s="40">
        <f>SUM(D8:D10)</f>
        <v>100000</v>
      </c>
    </row>
    <row r="11" spans="1:18" ht="20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20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2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2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2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2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ht="2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20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20.25">
      <c r="A19" s="205" t="s">
        <v>213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ht="20.2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20.25">
      <c r="A21" s="30" t="s">
        <v>69</v>
      </c>
      <c r="B21" s="30"/>
      <c r="C21" s="30"/>
      <c r="D21" s="30"/>
      <c r="E21" s="68"/>
      <c r="F21" s="68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0.25">
      <c r="A22" s="30" t="s">
        <v>70</v>
      </c>
      <c r="B22" s="30"/>
      <c r="C22" s="30"/>
      <c r="D22" s="30"/>
      <c r="E22" s="68"/>
      <c r="F22" s="6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20.25">
      <c r="A23" s="30" t="s">
        <v>73</v>
      </c>
      <c r="B23" s="30"/>
      <c r="C23" s="30"/>
      <c r="D23" s="30"/>
      <c r="E23" s="68"/>
      <c r="F23" s="68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20.25">
      <c r="A24" s="113" t="s">
        <v>150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20.25">
      <c r="A25" s="214" t="s">
        <v>33</v>
      </c>
      <c r="B25" s="213" t="s">
        <v>1</v>
      </c>
      <c r="C25" s="214" t="s">
        <v>34</v>
      </c>
      <c r="D25" s="213" t="s">
        <v>0</v>
      </c>
      <c r="E25" s="214" t="s">
        <v>19</v>
      </c>
      <c r="F25" s="214" t="s">
        <v>20</v>
      </c>
      <c r="G25" s="222" t="s">
        <v>133</v>
      </c>
      <c r="H25" s="222"/>
      <c r="I25" s="222"/>
      <c r="J25" s="222" t="s">
        <v>212</v>
      </c>
      <c r="K25" s="222"/>
      <c r="L25" s="222"/>
      <c r="M25" s="222"/>
      <c r="N25" s="222"/>
      <c r="O25" s="222"/>
      <c r="P25" s="222"/>
      <c r="Q25" s="222"/>
      <c r="R25" s="222"/>
    </row>
    <row r="26" spans="1:18" ht="26.25">
      <c r="A26" s="214"/>
      <c r="B26" s="213"/>
      <c r="C26" s="213"/>
      <c r="D26" s="213"/>
      <c r="E26" s="214"/>
      <c r="F26" s="214"/>
      <c r="G26" s="76" t="s">
        <v>21</v>
      </c>
      <c r="H26" s="76" t="s">
        <v>22</v>
      </c>
      <c r="I26" s="76" t="s">
        <v>23</v>
      </c>
      <c r="J26" s="76" t="s">
        <v>24</v>
      </c>
      <c r="K26" s="76" t="s">
        <v>25</v>
      </c>
      <c r="L26" s="76" t="s">
        <v>26</v>
      </c>
      <c r="M26" s="76" t="s">
        <v>27</v>
      </c>
      <c r="N26" s="76" t="s">
        <v>28</v>
      </c>
      <c r="O26" s="76" t="s">
        <v>29</v>
      </c>
      <c r="P26" s="76" t="s">
        <v>30</v>
      </c>
      <c r="Q26" s="76" t="s">
        <v>31</v>
      </c>
      <c r="R26" s="76" t="s">
        <v>32</v>
      </c>
    </row>
    <row r="27" spans="1:20" ht="101.25">
      <c r="A27" s="90">
        <v>1</v>
      </c>
      <c r="B27" s="154" t="s">
        <v>2</v>
      </c>
      <c r="C27" s="153" t="s">
        <v>57</v>
      </c>
      <c r="D27" s="137">
        <v>80000</v>
      </c>
      <c r="E27" s="153" t="s">
        <v>37</v>
      </c>
      <c r="F27" s="153" t="s">
        <v>43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T27" s="2">
        <f>COUNT(D27:D37)</f>
        <v>4</v>
      </c>
    </row>
    <row r="28" spans="1:18" ht="101.25">
      <c r="A28" s="90">
        <v>2</v>
      </c>
      <c r="B28" s="153" t="s">
        <v>56</v>
      </c>
      <c r="C28" s="153" t="s">
        <v>57</v>
      </c>
      <c r="D28" s="137">
        <v>150000</v>
      </c>
      <c r="E28" s="153" t="s">
        <v>37</v>
      </c>
      <c r="F28" s="153" t="s">
        <v>43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</row>
    <row r="29" spans="1:20" ht="81">
      <c r="A29" s="25">
        <v>3</v>
      </c>
      <c r="B29" s="26" t="s">
        <v>45</v>
      </c>
      <c r="C29" s="26" t="s">
        <v>61</v>
      </c>
      <c r="D29" s="27">
        <v>20000</v>
      </c>
      <c r="E29" s="26" t="s">
        <v>37</v>
      </c>
      <c r="F29" s="26" t="s">
        <v>60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T29" s="40">
        <f>SUM(D27:D37)</f>
        <v>340000</v>
      </c>
    </row>
    <row r="30" spans="1:18" ht="20.25">
      <c r="A30" s="36"/>
      <c r="B30" s="37"/>
      <c r="C30" s="37"/>
      <c r="D30" s="38"/>
      <c r="E30" s="37"/>
      <c r="F30" s="37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20.25">
      <c r="A31" s="114"/>
      <c r="B31" s="96"/>
      <c r="C31" s="96"/>
      <c r="D31" s="118"/>
      <c r="E31" s="96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20.25">
      <c r="A32" s="50"/>
      <c r="B32" s="51"/>
      <c r="C32" s="51"/>
      <c r="D32" s="52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20.25">
      <c r="A33" s="205" t="s">
        <v>214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18" ht="20.25">
      <c r="A34" s="50"/>
      <c r="B34" s="51"/>
      <c r="C34" s="51"/>
      <c r="D34" s="52"/>
      <c r="E34" s="51"/>
      <c r="F34" s="51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20.25">
      <c r="A35" s="214" t="s">
        <v>33</v>
      </c>
      <c r="B35" s="213" t="s">
        <v>1</v>
      </c>
      <c r="C35" s="214" t="s">
        <v>34</v>
      </c>
      <c r="D35" s="213" t="s">
        <v>0</v>
      </c>
      <c r="E35" s="214" t="s">
        <v>19</v>
      </c>
      <c r="F35" s="214" t="s">
        <v>20</v>
      </c>
      <c r="G35" s="222" t="s">
        <v>133</v>
      </c>
      <c r="H35" s="222"/>
      <c r="I35" s="222"/>
      <c r="J35" s="222" t="s">
        <v>212</v>
      </c>
      <c r="K35" s="222"/>
      <c r="L35" s="222"/>
      <c r="M35" s="222"/>
      <c r="N35" s="222"/>
      <c r="O35" s="222"/>
      <c r="P35" s="222"/>
      <c r="Q35" s="222"/>
      <c r="R35" s="222"/>
    </row>
    <row r="36" spans="1:18" ht="26.25">
      <c r="A36" s="214"/>
      <c r="B36" s="213"/>
      <c r="C36" s="213"/>
      <c r="D36" s="213"/>
      <c r="E36" s="214"/>
      <c r="F36" s="214"/>
      <c r="G36" s="76" t="s">
        <v>21</v>
      </c>
      <c r="H36" s="76" t="s">
        <v>22</v>
      </c>
      <c r="I36" s="76" t="s">
        <v>23</v>
      </c>
      <c r="J36" s="76" t="s">
        <v>24</v>
      </c>
      <c r="K36" s="76" t="s">
        <v>25</v>
      </c>
      <c r="L36" s="76" t="s">
        <v>26</v>
      </c>
      <c r="M36" s="76" t="s">
        <v>27</v>
      </c>
      <c r="N36" s="76" t="s">
        <v>28</v>
      </c>
      <c r="O36" s="76" t="s">
        <v>29</v>
      </c>
      <c r="P36" s="76" t="s">
        <v>30</v>
      </c>
      <c r="Q36" s="76" t="s">
        <v>31</v>
      </c>
      <c r="R36" s="76" t="s">
        <v>32</v>
      </c>
    </row>
    <row r="37" spans="1:18" ht="101.25">
      <c r="A37" s="25">
        <v>4</v>
      </c>
      <c r="B37" s="26" t="s">
        <v>58</v>
      </c>
      <c r="C37" s="26" t="s">
        <v>57</v>
      </c>
      <c r="D37" s="27">
        <v>90000</v>
      </c>
      <c r="E37" s="26" t="s">
        <v>37</v>
      </c>
      <c r="F37" s="26" t="s">
        <v>43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20.25">
      <c r="A38" s="15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0.2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</row>
    <row r="40" spans="1:18" ht="20.2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</row>
    <row r="41" spans="1:18" ht="20.2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</row>
    <row r="42" spans="1:18" ht="20.2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</row>
    <row r="43" spans="1:18" ht="20.2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</row>
    <row r="44" spans="1:18" ht="20.2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</row>
    <row r="45" spans="1:18" ht="20.2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20.2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20.2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20.2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20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20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ht="20.25">
      <c r="A51" s="205" t="s">
        <v>216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</row>
    <row r="52" spans="1:18" ht="20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ht="2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2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2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20.25">
      <c r="A56" s="53" t="s">
        <v>69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20.25">
      <c r="A57" s="53" t="s">
        <v>70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ht="20.25">
      <c r="A58" s="13" t="s">
        <v>14</v>
      </c>
    </row>
    <row r="59" ht="20.25">
      <c r="A59" s="13" t="s">
        <v>118</v>
      </c>
    </row>
    <row r="60" spans="1:18" ht="20.25">
      <c r="A60" s="220" t="s">
        <v>33</v>
      </c>
      <c r="B60" s="221" t="s">
        <v>1</v>
      </c>
      <c r="C60" s="220" t="s">
        <v>34</v>
      </c>
      <c r="D60" s="221" t="s">
        <v>0</v>
      </c>
      <c r="E60" s="220" t="s">
        <v>19</v>
      </c>
      <c r="F60" s="220" t="s">
        <v>20</v>
      </c>
      <c r="G60" s="222" t="s">
        <v>133</v>
      </c>
      <c r="H60" s="222"/>
      <c r="I60" s="222"/>
      <c r="J60" s="222" t="s">
        <v>212</v>
      </c>
      <c r="K60" s="222"/>
      <c r="L60" s="222"/>
      <c r="M60" s="222"/>
      <c r="N60" s="222"/>
      <c r="O60" s="222"/>
      <c r="P60" s="222"/>
      <c r="Q60" s="222"/>
      <c r="R60" s="222"/>
    </row>
    <row r="61" spans="1:18" ht="26.25">
      <c r="A61" s="220"/>
      <c r="B61" s="221"/>
      <c r="C61" s="221"/>
      <c r="D61" s="221"/>
      <c r="E61" s="220"/>
      <c r="F61" s="220"/>
      <c r="G61" s="8" t="s">
        <v>21</v>
      </c>
      <c r="H61" s="8" t="s">
        <v>22</v>
      </c>
      <c r="I61" s="8" t="s">
        <v>23</v>
      </c>
      <c r="J61" s="8" t="s">
        <v>24</v>
      </c>
      <c r="K61" s="8" t="s">
        <v>25</v>
      </c>
      <c r="L61" s="8" t="s">
        <v>26</v>
      </c>
      <c r="M61" s="8" t="s">
        <v>27</v>
      </c>
      <c r="N61" s="8" t="s">
        <v>28</v>
      </c>
      <c r="O61" s="8" t="s">
        <v>29</v>
      </c>
      <c r="P61" s="8" t="s">
        <v>30</v>
      </c>
      <c r="Q61" s="8" t="s">
        <v>31</v>
      </c>
      <c r="R61" s="8" t="s">
        <v>32</v>
      </c>
    </row>
    <row r="62" spans="1:20" ht="101.25">
      <c r="A62" s="18">
        <v>1</v>
      </c>
      <c r="B62" s="106" t="s">
        <v>62</v>
      </c>
      <c r="C62" s="107" t="s">
        <v>66</v>
      </c>
      <c r="D62" s="108">
        <v>9357600</v>
      </c>
      <c r="E62" s="107" t="s">
        <v>35</v>
      </c>
      <c r="F62" s="107" t="s">
        <v>65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T62" s="2">
        <f>COUNT(D62:D64)</f>
        <v>3</v>
      </c>
    </row>
    <row r="63" spans="1:18" ht="101.25">
      <c r="A63" s="146">
        <v>2</v>
      </c>
      <c r="B63" s="154" t="s">
        <v>67</v>
      </c>
      <c r="C63" s="157" t="s">
        <v>68</v>
      </c>
      <c r="D63" s="158">
        <v>1689600</v>
      </c>
      <c r="E63" s="157" t="s">
        <v>35</v>
      </c>
      <c r="F63" s="157" t="s">
        <v>65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1:20" ht="81">
      <c r="A64" s="148">
        <v>3</v>
      </c>
      <c r="B64" s="62" t="s">
        <v>63</v>
      </c>
      <c r="C64" s="63" t="s">
        <v>64</v>
      </c>
      <c r="D64" s="64">
        <v>60000</v>
      </c>
      <c r="E64" s="63" t="s">
        <v>35</v>
      </c>
      <c r="F64" s="63" t="s">
        <v>65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T64" s="40">
        <f>SUM(D62:D64)</f>
        <v>11107200</v>
      </c>
    </row>
    <row r="65" spans="1:18" ht="20.25">
      <c r="A65" s="149"/>
      <c r="B65" s="164"/>
      <c r="C65" s="165"/>
      <c r="D65" s="166"/>
      <c r="E65" s="165"/>
      <c r="F65" s="165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</row>
    <row r="66" spans="1:18" ht="20.25">
      <c r="A66" s="159"/>
      <c r="B66" s="160"/>
      <c r="C66" s="161"/>
      <c r="D66" s="162"/>
      <c r="E66" s="161"/>
      <c r="F66" s="161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</row>
    <row r="67" spans="1:18" ht="20.25">
      <c r="A67" s="159"/>
      <c r="B67" s="160"/>
      <c r="C67" s="161"/>
      <c r="D67" s="162"/>
      <c r="E67" s="161"/>
      <c r="F67" s="161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</row>
    <row r="68" spans="1:18" ht="20.25">
      <c r="A68" s="205" t="s">
        <v>217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</row>
    <row r="69" spans="1:18" ht="20.25">
      <c r="A69" s="159"/>
      <c r="B69" s="160"/>
      <c r="C69" s="161"/>
      <c r="D69" s="162"/>
      <c r="E69" s="161"/>
      <c r="F69" s="161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</row>
    <row r="70" ht="20.25">
      <c r="D70" s="70"/>
    </row>
    <row r="71" ht="20.25">
      <c r="D71" s="70"/>
    </row>
    <row r="72" ht="20.25">
      <c r="D72" s="70"/>
    </row>
    <row r="73" ht="20.25">
      <c r="D73" s="70"/>
    </row>
    <row r="74" ht="20.25">
      <c r="D74" s="70"/>
    </row>
    <row r="75" ht="20.25">
      <c r="D75" s="70"/>
    </row>
  </sheetData>
  <sheetProtection/>
  <mergeCells count="38">
    <mergeCell ref="A51:R51"/>
    <mergeCell ref="A68:R68"/>
    <mergeCell ref="J25:R25"/>
    <mergeCell ref="A33:R33"/>
    <mergeCell ref="A35:A36"/>
    <mergeCell ref="B35:B36"/>
    <mergeCell ref="C35:C36"/>
    <mergeCell ref="D35:D36"/>
    <mergeCell ref="E35:E36"/>
    <mergeCell ref="F35:F36"/>
    <mergeCell ref="G35:I35"/>
    <mergeCell ref="J35:R35"/>
    <mergeCell ref="G7:I7"/>
    <mergeCell ref="J7:R7"/>
    <mergeCell ref="A19:R19"/>
    <mergeCell ref="A25:A26"/>
    <mergeCell ref="B25:B26"/>
    <mergeCell ref="C25:C26"/>
    <mergeCell ref="D25:D26"/>
    <mergeCell ref="E25:E26"/>
    <mergeCell ref="F25:F26"/>
    <mergeCell ref="G25:I25"/>
    <mergeCell ref="A7:A8"/>
    <mergeCell ref="B7:B8"/>
    <mergeCell ref="C7:C8"/>
    <mergeCell ref="D7:D8"/>
    <mergeCell ref="E7:E8"/>
    <mergeCell ref="F7:F8"/>
    <mergeCell ref="A1:R1"/>
    <mergeCell ref="A2:R2"/>
    <mergeCell ref="G60:I60"/>
    <mergeCell ref="J60:R60"/>
    <mergeCell ref="A60:A61"/>
    <mergeCell ref="B60:B61"/>
    <mergeCell ref="C60:C61"/>
    <mergeCell ref="D60:D61"/>
    <mergeCell ref="E60:E61"/>
    <mergeCell ref="F60:F61"/>
  </mergeCells>
  <printOptions/>
  <pageMargins left="0.5118110236220472" right="0.1968503937007874" top="0.5511811023622047" bottom="0.4330708661417323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96" zoomScaleSheetLayoutView="96" zoomScalePageLayoutView="0" workbookViewId="0" topLeftCell="A34">
      <selection activeCell="T36" sqref="T36"/>
    </sheetView>
  </sheetViews>
  <sheetFormatPr defaultColWidth="9.140625" defaultRowHeight="15"/>
  <cols>
    <col min="1" max="1" width="5.421875" style="54" customWidth="1"/>
    <col min="2" max="2" width="29.00390625" style="30" customWidth="1"/>
    <col min="3" max="3" width="19.421875" style="30" customWidth="1"/>
    <col min="4" max="4" width="12.140625" style="68" customWidth="1"/>
    <col min="5" max="5" width="8.421875" style="30" customWidth="1"/>
    <col min="6" max="6" width="9.00390625" style="30" customWidth="1"/>
    <col min="7" max="18" width="4.00390625" style="30" customWidth="1"/>
    <col min="19" max="19" width="9.00390625" style="30" customWidth="1"/>
    <col min="20" max="20" width="11.00390625" style="30" bestFit="1" customWidth="1"/>
    <col min="21" max="16384" width="9.00390625" style="30" customWidth="1"/>
  </cols>
  <sheetData>
    <row r="1" spans="1:18" ht="20.25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0.25">
      <c r="A2" s="207" t="s">
        <v>192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20.25">
      <c r="A3" s="30" t="s">
        <v>69</v>
      </c>
      <c r="C3" s="51"/>
      <c r="D3" s="52"/>
      <c r="E3" s="51"/>
      <c r="F3" s="5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0.25">
      <c r="A4" s="30" t="s">
        <v>70</v>
      </c>
      <c r="C4" s="51"/>
      <c r="D4" s="52"/>
      <c r="E4" s="51"/>
      <c r="F4" s="51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0.25">
      <c r="A5" s="30" t="s">
        <v>81</v>
      </c>
      <c r="C5" s="51"/>
      <c r="D5" s="52"/>
      <c r="E5" s="51"/>
      <c r="F5" s="51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0.25">
      <c r="A6" s="30"/>
      <c r="B6" s="30" t="s">
        <v>220</v>
      </c>
      <c r="C6" s="51"/>
      <c r="D6" s="52"/>
      <c r="E6" s="51"/>
      <c r="F6" s="51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20.25">
      <c r="A7" s="214" t="s">
        <v>33</v>
      </c>
      <c r="B7" s="213" t="s">
        <v>1</v>
      </c>
      <c r="C7" s="214" t="s">
        <v>34</v>
      </c>
      <c r="D7" s="228" t="s">
        <v>0</v>
      </c>
      <c r="E7" s="214" t="s">
        <v>19</v>
      </c>
      <c r="F7" s="214" t="s">
        <v>20</v>
      </c>
      <c r="G7" s="210" t="s">
        <v>133</v>
      </c>
      <c r="H7" s="210"/>
      <c r="I7" s="210"/>
      <c r="J7" s="210" t="s">
        <v>212</v>
      </c>
      <c r="K7" s="210"/>
      <c r="L7" s="210"/>
      <c r="M7" s="210"/>
      <c r="N7" s="210"/>
      <c r="O7" s="210"/>
      <c r="P7" s="210"/>
      <c r="Q7" s="210"/>
      <c r="R7" s="210"/>
    </row>
    <row r="8" spans="1:18" ht="26.25">
      <c r="A8" s="214"/>
      <c r="B8" s="213"/>
      <c r="C8" s="213"/>
      <c r="D8" s="228"/>
      <c r="E8" s="214"/>
      <c r="F8" s="214"/>
      <c r="G8" s="76" t="s">
        <v>21</v>
      </c>
      <c r="H8" s="76" t="s">
        <v>22</v>
      </c>
      <c r="I8" s="76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76" t="s">
        <v>28</v>
      </c>
      <c r="O8" s="76" t="s">
        <v>29</v>
      </c>
      <c r="P8" s="76" t="s">
        <v>30</v>
      </c>
      <c r="Q8" s="76" t="s">
        <v>31</v>
      </c>
      <c r="R8" s="76" t="s">
        <v>32</v>
      </c>
    </row>
    <row r="9" spans="1:20" ht="81">
      <c r="A9" s="25">
        <v>1</v>
      </c>
      <c r="B9" s="26" t="s">
        <v>221</v>
      </c>
      <c r="C9" s="26" t="s">
        <v>222</v>
      </c>
      <c r="D9" s="27">
        <v>239000</v>
      </c>
      <c r="E9" s="26" t="s">
        <v>80</v>
      </c>
      <c r="F9" s="75" t="s">
        <v>44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T9" s="30">
        <f>COUNT(D9:D23)</f>
        <v>6</v>
      </c>
    </row>
    <row r="10" spans="1:18" ht="20.25">
      <c r="A10" s="31"/>
      <c r="B10" s="32"/>
      <c r="C10" s="32"/>
      <c r="D10" s="33"/>
      <c r="E10" s="32"/>
      <c r="F10" s="4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0" ht="101.25">
      <c r="A11" s="31">
        <v>2</v>
      </c>
      <c r="B11" s="34" t="s">
        <v>3</v>
      </c>
      <c r="C11" s="32" t="s">
        <v>84</v>
      </c>
      <c r="D11" s="33">
        <v>576000</v>
      </c>
      <c r="E11" s="32" t="s">
        <v>37</v>
      </c>
      <c r="F11" s="49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T11" s="40">
        <f>SUM(D9:D23)</f>
        <v>2025000</v>
      </c>
    </row>
    <row r="12" spans="1:18" ht="2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ht="2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0.25">
      <c r="A17" s="205" t="s">
        <v>218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</row>
    <row r="18" spans="1:18" ht="20.25">
      <c r="A18" s="214" t="s">
        <v>33</v>
      </c>
      <c r="B18" s="213" t="s">
        <v>1</v>
      </c>
      <c r="C18" s="214" t="s">
        <v>34</v>
      </c>
      <c r="D18" s="228" t="s">
        <v>0</v>
      </c>
      <c r="E18" s="214" t="s">
        <v>19</v>
      </c>
      <c r="F18" s="214" t="s">
        <v>20</v>
      </c>
      <c r="G18" s="210" t="s">
        <v>133</v>
      </c>
      <c r="H18" s="210"/>
      <c r="I18" s="210"/>
      <c r="J18" s="210" t="s">
        <v>212</v>
      </c>
      <c r="K18" s="210"/>
      <c r="L18" s="210"/>
      <c r="M18" s="210"/>
      <c r="N18" s="210"/>
      <c r="O18" s="210"/>
      <c r="P18" s="210"/>
      <c r="Q18" s="210"/>
      <c r="R18" s="210"/>
    </row>
    <row r="19" spans="1:18" ht="26.25">
      <c r="A19" s="214"/>
      <c r="B19" s="213"/>
      <c r="C19" s="213"/>
      <c r="D19" s="228"/>
      <c r="E19" s="214"/>
      <c r="F19" s="214"/>
      <c r="G19" s="76" t="s">
        <v>21</v>
      </c>
      <c r="H19" s="76" t="s">
        <v>22</v>
      </c>
      <c r="I19" s="76" t="s">
        <v>23</v>
      </c>
      <c r="J19" s="76" t="s">
        <v>24</v>
      </c>
      <c r="K19" s="76" t="s">
        <v>25</v>
      </c>
      <c r="L19" s="76" t="s">
        <v>26</v>
      </c>
      <c r="M19" s="76" t="s">
        <v>27</v>
      </c>
      <c r="N19" s="76" t="s">
        <v>28</v>
      </c>
      <c r="O19" s="76" t="s">
        <v>29</v>
      </c>
      <c r="P19" s="76" t="s">
        <v>30</v>
      </c>
      <c r="Q19" s="76" t="s">
        <v>31</v>
      </c>
      <c r="R19" s="76" t="s">
        <v>32</v>
      </c>
    </row>
    <row r="20" spans="1:18" ht="141.75">
      <c r="A20" s="90">
        <v>3</v>
      </c>
      <c r="B20" s="153" t="s">
        <v>154</v>
      </c>
      <c r="C20" s="153" t="s">
        <v>82</v>
      </c>
      <c r="D20" s="137">
        <v>1000000</v>
      </c>
      <c r="E20" s="153" t="s">
        <v>80</v>
      </c>
      <c r="F20" s="170" t="s">
        <v>44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18" ht="78">
      <c r="A21" s="90">
        <v>4</v>
      </c>
      <c r="B21" s="153" t="s">
        <v>152</v>
      </c>
      <c r="C21" s="171" t="s">
        <v>153</v>
      </c>
      <c r="D21" s="137">
        <v>70000</v>
      </c>
      <c r="E21" s="153" t="s">
        <v>80</v>
      </c>
      <c r="F21" s="170" t="s">
        <v>83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18" ht="81">
      <c r="A22" s="90">
        <v>5</v>
      </c>
      <c r="B22" s="172" t="s">
        <v>172</v>
      </c>
      <c r="C22" s="172" t="s">
        <v>115</v>
      </c>
      <c r="D22" s="173">
        <v>120000</v>
      </c>
      <c r="E22" s="172" t="s">
        <v>37</v>
      </c>
      <c r="F22" s="174" t="s">
        <v>174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</row>
    <row r="23" spans="1:18" ht="81">
      <c r="A23" s="31">
        <v>6</v>
      </c>
      <c r="B23" s="10" t="s">
        <v>225</v>
      </c>
      <c r="C23" s="10" t="s">
        <v>115</v>
      </c>
      <c r="D23" s="11">
        <v>20000</v>
      </c>
      <c r="E23" s="10" t="s">
        <v>37</v>
      </c>
      <c r="F23" s="42" t="s">
        <v>173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0.2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18" ht="2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2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20.25">
      <c r="A27" s="205" t="s">
        <v>219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</row>
    <row r="28" ht="20.25">
      <c r="A28" s="30" t="s">
        <v>85</v>
      </c>
    </row>
    <row r="29" ht="20.25">
      <c r="A29" s="30" t="s">
        <v>86</v>
      </c>
    </row>
    <row r="30" ht="20.25">
      <c r="A30" s="30" t="s">
        <v>81</v>
      </c>
    </row>
    <row r="31" spans="1:2" ht="20.25">
      <c r="A31" s="53"/>
      <c r="B31" s="53" t="s">
        <v>240</v>
      </c>
    </row>
    <row r="32" spans="1:18" ht="20.25">
      <c r="A32" s="220" t="s">
        <v>33</v>
      </c>
      <c r="B32" s="221" t="s">
        <v>1</v>
      </c>
      <c r="C32" s="220" t="s">
        <v>34</v>
      </c>
      <c r="D32" s="227" t="s">
        <v>0</v>
      </c>
      <c r="E32" s="220" t="s">
        <v>19</v>
      </c>
      <c r="F32" s="220" t="s">
        <v>20</v>
      </c>
      <c r="G32" s="210" t="s">
        <v>133</v>
      </c>
      <c r="H32" s="210"/>
      <c r="I32" s="210"/>
      <c r="J32" s="210" t="s">
        <v>212</v>
      </c>
      <c r="K32" s="210"/>
      <c r="L32" s="210"/>
      <c r="M32" s="210"/>
      <c r="N32" s="210"/>
      <c r="O32" s="210"/>
      <c r="P32" s="210"/>
      <c r="Q32" s="210"/>
      <c r="R32" s="210"/>
    </row>
    <row r="33" spans="1:18" ht="26.25">
      <c r="A33" s="220"/>
      <c r="B33" s="221"/>
      <c r="C33" s="221"/>
      <c r="D33" s="227"/>
      <c r="E33" s="220"/>
      <c r="F33" s="220"/>
      <c r="G33" s="8" t="s">
        <v>21</v>
      </c>
      <c r="H33" s="8" t="s">
        <v>22</v>
      </c>
      <c r="I33" s="8" t="s">
        <v>23</v>
      </c>
      <c r="J33" s="8" t="s">
        <v>24</v>
      </c>
      <c r="K33" s="8" t="s">
        <v>25</v>
      </c>
      <c r="L33" s="8" t="s">
        <v>26</v>
      </c>
      <c r="M33" s="8" t="s">
        <v>27</v>
      </c>
      <c r="N33" s="8" t="s">
        <v>28</v>
      </c>
      <c r="O33" s="8" t="s">
        <v>29</v>
      </c>
      <c r="P33" s="8" t="s">
        <v>30</v>
      </c>
      <c r="Q33" s="8" t="s">
        <v>31</v>
      </c>
      <c r="R33" s="8" t="s">
        <v>32</v>
      </c>
    </row>
    <row r="34" spans="1:20" ht="81">
      <c r="A34" s="19">
        <v>1</v>
      </c>
      <c r="B34" s="67" t="s">
        <v>226</v>
      </c>
      <c r="C34" s="67" t="s">
        <v>227</v>
      </c>
      <c r="D34" s="176">
        <v>570000</v>
      </c>
      <c r="E34" s="10" t="s">
        <v>37</v>
      </c>
      <c r="F34" s="49" t="s">
        <v>83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T34" s="30">
        <f>COUNT(D34:D37)</f>
        <v>4</v>
      </c>
    </row>
    <row r="35" spans="1:18" ht="101.25">
      <c r="A35" s="31">
        <v>2</v>
      </c>
      <c r="B35" s="34" t="s">
        <v>46</v>
      </c>
      <c r="C35" s="32" t="s">
        <v>87</v>
      </c>
      <c r="D35" s="33">
        <v>1540000</v>
      </c>
      <c r="E35" s="10" t="s">
        <v>37</v>
      </c>
      <c r="F35" s="49" t="s">
        <v>83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20" ht="81">
      <c r="A36" s="31">
        <v>2</v>
      </c>
      <c r="B36" s="34" t="s">
        <v>47</v>
      </c>
      <c r="C36" s="32" t="s">
        <v>88</v>
      </c>
      <c r="D36" s="33">
        <v>30000</v>
      </c>
      <c r="E36" s="10" t="s">
        <v>37</v>
      </c>
      <c r="F36" s="49" t="s">
        <v>83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T36" s="40">
        <f>SUM(D34:D37)</f>
        <v>2340000</v>
      </c>
    </row>
    <row r="37" spans="1:20" ht="60.75">
      <c r="A37" s="31">
        <v>3</v>
      </c>
      <c r="B37" s="32" t="s">
        <v>228</v>
      </c>
      <c r="C37" s="32" t="s">
        <v>229</v>
      </c>
      <c r="D37" s="33">
        <v>200000</v>
      </c>
      <c r="E37" s="10" t="s">
        <v>37</v>
      </c>
      <c r="F37" s="49" t="s">
        <v>230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T37" s="98"/>
    </row>
    <row r="38" spans="1:18" ht="20.25">
      <c r="A38" s="36"/>
      <c r="B38" s="39"/>
      <c r="C38" s="39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20.25">
      <c r="A39" s="205" t="s">
        <v>223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ht="20.25">
      <c r="A40" s="30" t="s">
        <v>69</v>
      </c>
    </row>
    <row r="41" ht="20.25">
      <c r="A41" s="30" t="s">
        <v>70</v>
      </c>
    </row>
    <row r="42" ht="20.25">
      <c r="A42" s="30" t="s">
        <v>81</v>
      </c>
    </row>
    <row r="43" spans="1:2" ht="20.25">
      <c r="A43" s="53"/>
      <c r="B43" s="53" t="s">
        <v>232</v>
      </c>
    </row>
    <row r="44" spans="1:18" ht="20.25">
      <c r="A44" s="220" t="s">
        <v>33</v>
      </c>
      <c r="B44" s="221" t="s">
        <v>1</v>
      </c>
      <c r="C44" s="220" t="s">
        <v>34</v>
      </c>
      <c r="D44" s="227" t="s">
        <v>0</v>
      </c>
      <c r="E44" s="220" t="s">
        <v>19</v>
      </c>
      <c r="F44" s="220" t="s">
        <v>20</v>
      </c>
      <c r="G44" s="222" t="s">
        <v>133</v>
      </c>
      <c r="H44" s="222"/>
      <c r="I44" s="222"/>
      <c r="J44" s="222" t="s">
        <v>212</v>
      </c>
      <c r="K44" s="222"/>
      <c r="L44" s="222"/>
      <c r="M44" s="222"/>
      <c r="N44" s="222"/>
      <c r="O44" s="222"/>
      <c r="P44" s="222"/>
      <c r="Q44" s="222"/>
      <c r="R44" s="222"/>
    </row>
    <row r="45" spans="1:18" ht="26.25">
      <c r="A45" s="220"/>
      <c r="B45" s="221"/>
      <c r="C45" s="221"/>
      <c r="D45" s="227"/>
      <c r="E45" s="220"/>
      <c r="F45" s="220"/>
      <c r="G45" s="8" t="s">
        <v>21</v>
      </c>
      <c r="H45" s="8" t="s">
        <v>22</v>
      </c>
      <c r="I45" s="8" t="s">
        <v>23</v>
      </c>
      <c r="J45" s="8" t="s">
        <v>24</v>
      </c>
      <c r="K45" s="8" t="s">
        <v>25</v>
      </c>
      <c r="L45" s="8" t="s">
        <v>26</v>
      </c>
      <c r="M45" s="8" t="s">
        <v>27</v>
      </c>
      <c r="N45" s="8" t="s">
        <v>28</v>
      </c>
      <c r="O45" s="8" t="s">
        <v>29</v>
      </c>
      <c r="P45" s="8" t="s">
        <v>30</v>
      </c>
      <c r="Q45" s="8" t="s">
        <v>31</v>
      </c>
      <c r="R45" s="8" t="s">
        <v>32</v>
      </c>
    </row>
    <row r="46" spans="1:20" ht="222.75">
      <c r="A46" s="148">
        <v>1</v>
      </c>
      <c r="B46" s="32" t="s">
        <v>92</v>
      </c>
      <c r="C46" s="32" t="s">
        <v>93</v>
      </c>
      <c r="D46" s="33">
        <v>250000</v>
      </c>
      <c r="E46" s="32" t="s">
        <v>37</v>
      </c>
      <c r="F46" s="32" t="s">
        <v>91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T46" s="30">
        <f>COUNT(D46:D47)</f>
        <v>2</v>
      </c>
    </row>
    <row r="47" spans="1:18" ht="60.75">
      <c r="A47" s="25">
        <v>1</v>
      </c>
      <c r="B47" s="26" t="s">
        <v>89</v>
      </c>
      <c r="C47" s="26" t="s">
        <v>90</v>
      </c>
      <c r="D47" s="27">
        <v>120000</v>
      </c>
      <c r="E47" s="26" t="s">
        <v>37</v>
      </c>
      <c r="F47" s="26" t="s">
        <v>91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20" ht="20.25">
      <c r="A48" s="31"/>
      <c r="B48" s="34"/>
      <c r="C48" s="34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T48" s="40">
        <f>SUM(D46:D47)</f>
        <v>370000</v>
      </c>
    </row>
    <row r="49" spans="1:18" ht="20.25">
      <c r="A49" s="36"/>
      <c r="B49" s="37"/>
      <c r="C49" s="37"/>
      <c r="D49" s="38"/>
      <c r="E49" s="37"/>
      <c r="F49" s="3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2:6" ht="20.25">
      <c r="B50" s="71"/>
      <c r="C50" s="71"/>
      <c r="E50" s="71"/>
      <c r="F50" s="71"/>
    </row>
    <row r="51" spans="1:18" ht="20.25">
      <c r="A51" s="205" t="s">
        <v>224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</row>
    <row r="58" spans="1:18" ht="20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</row>
  </sheetData>
  <sheetProtection/>
  <mergeCells count="39">
    <mergeCell ref="J18:R18"/>
    <mergeCell ref="A27:R27"/>
    <mergeCell ref="A39:R39"/>
    <mergeCell ref="G7:I7"/>
    <mergeCell ref="J7:R7"/>
    <mergeCell ref="A17:R17"/>
    <mergeCell ref="A18:A19"/>
    <mergeCell ref="B18:B19"/>
    <mergeCell ref="C18:C19"/>
    <mergeCell ref="D18:D19"/>
    <mergeCell ref="E18:E19"/>
    <mergeCell ref="F18:F19"/>
    <mergeCell ref="G18:I18"/>
    <mergeCell ref="A7:A8"/>
    <mergeCell ref="B7:B8"/>
    <mergeCell ref="C7:C8"/>
    <mergeCell ref="D7:D8"/>
    <mergeCell ref="E7:E8"/>
    <mergeCell ref="F7:F8"/>
    <mergeCell ref="A51:R51"/>
    <mergeCell ref="A58:R58"/>
    <mergeCell ref="G32:I32"/>
    <mergeCell ref="J32:R32"/>
    <mergeCell ref="G44:I44"/>
    <mergeCell ref="J44:R44"/>
    <mergeCell ref="A44:A45"/>
    <mergeCell ref="B44:B45"/>
    <mergeCell ref="C44:C45"/>
    <mergeCell ref="D44:D45"/>
    <mergeCell ref="A1:R1"/>
    <mergeCell ref="A2:R2"/>
    <mergeCell ref="E44:E45"/>
    <mergeCell ref="F44:F45"/>
    <mergeCell ref="A32:A33"/>
    <mergeCell ref="B32:B33"/>
    <mergeCell ref="C32:C33"/>
    <mergeCell ref="D32:D33"/>
    <mergeCell ref="E32:E33"/>
    <mergeCell ref="F32:F33"/>
  </mergeCells>
  <printOptions/>
  <pageMargins left="0.5118110236220472" right="0.1968503937007874" top="0.7086614173228347" bottom="0.4330708661417323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8"/>
  <sheetViews>
    <sheetView tabSelected="1" view="pageBreakPreview" zoomScaleSheetLayoutView="100" zoomScalePageLayoutView="0" workbookViewId="0" topLeftCell="A10">
      <selection activeCell="B18" sqref="B18"/>
    </sheetView>
  </sheetViews>
  <sheetFormatPr defaultColWidth="9.140625" defaultRowHeight="15"/>
  <cols>
    <col min="1" max="1" width="5.421875" style="1" customWidth="1"/>
    <col min="2" max="2" width="29.00390625" style="2" customWidth="1"/>
    <col min="3" max="3" width="19.421875" style="2" customWidth="1"/>
    <col min="4" max="4" width="12.140625" style="70" customWidth="1"/>
    <col min="5" max="5" width="8.421875" style="2" customWidth="1"/>
    <col min="6" max="6" width="9.00390625" style="2" customWidth="1"/>
    <col min="7" max="18" width="4.00390625" style="2" customWidth="1"/>
    <col min="19" max="19" width="9.00390625" style="2" customWidth="1"/>
    <col min="20" max="20" width="9.421875" style="2" bestFit="1" customWidth="1"/>
    <col min="21" max="16384" width="9.00390625" style="2" customWidth="1"/>
  </cols>
  <sheetData>
    <row r="1" spans="1:18" ht="20.25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0.25">
      <c r="A2" s="207" t="s">
        <v>192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20.25">
      <c r="A3" s="30" t="s">
        <v>94</v>
      </c>
      <c r="B3" s="30"/>
      <c r="C3" s="58"/>
      <c r="D3" s="73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0.25">
      <c r="A4" s="30" t="s">
        <v>95</v>
      </c>
      <c r="B4" s="30"/>
      <c r="C4" s="58"/>
      <c r="D4" s="7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2" ht="20.25">
      <c r="A5" s="30" t="s">
        <v>96</v>
      </c>
      <c r="B5" s="30"/>
    </row>
    <row r="6" spans="1:2" ht="20.25">
      <c r="A6" s="30"/>
      <c r="B6" s="69" t="s">
        <v>97</v>
      </c>
    </row>
    <row r="7" spans="1:18" ht="20.25">
      <c r="A7" s="220" t="s">
        <v>33</v>
      </c>
      <c r="B7" s="221" t="s">
        <v>1</v>
      </c>
      <c r="C7" s="220" t="s">
        <v>34</v>
      </c>
      <c r="D7" s="227" t="s">
        <v>0</v>
      </c>
      <c r="E7" s="220" t="s">
        <v>19</v>
      </c>
      <c r="F7" s="220" t="s">
        <v>20</v>
      </c>
      <c r="G7" s="222" t="s">
        <v>133</v>
      </c>
      <c r="H7" s="222"/>
      <c r="I7" s="222"/>
      <c r="J7" s="222" t="s">
        <v>212</v>
      </c>
      <c r="K7" s="222"/>
      <c r="L7" s="222"/>
      <c r="M7" s="222"/>
      <c r="N7" s="222"/>
      <c r="O7" s="222"/>
      <c r="P7" s="222"/>
      <c r="Q7" s="222"/>
      <c r="R7" s="222"/>
    </row>
    <row r="8" spans="1:18" ht="26.25">
      <c r="A8" s="223"/>
      <c r="B8" s="225"/>
      <c r="C8" s="225"/>
      <c r="D8" s="229"/>
      <c r="E8" s="223"/>
      <c r="F8" s="223"/>
      <c r="G8" s="65" t="s">
        <v>21</v>
      </c>
      <c r="H8" s="65" t="s">
        <v>22</v>
      </c>
      <c r="I8" s="65" t="s">
        <v>23</v>
      </c>
      <c r="J8" s="65" t="s">
        <v>24</v>
      </c>
      <c r="K8" s="65" t="s">
        <v>25</v>
      </c>
      <c r="L8" s="65" t="s">
        <v>26</v>
      </c>
      <c r="M8" s="65" t="s">
        <v>27</v>
      </c>
      <c r="N8" s="65" t="s">
        <v>28</v>
      </c>
      <c r="O8" s="65" t="s">
        <v>29</v>
      </c>
      <c r="P8" s="65" t="s">
        <v>30</v>
      </c>
      <c r="Q8" s="65" t="s">
        <v>31</v>
      </c>
      <c r="R8" s="65" t="s">
        <v>32</v>
      </c>
    </row>
    <row r="9" spans="1:20" ht="60.75">
      <c r="A9" s="148">
        <v>1</v>
      </c>
      <c r="B9" s="60" t="s">
        <v>48</v>
      </c>
      <c r="C9" s="60" t="s">
        <v>99</v>
      </c>
      <c r="D9" s="61">
        <v>288000</v>
      </c>
      <c r="E9" s="60" t="s">
        <v>35</v>
      </c>
      <c r="F9" s="60" t="s">
        <v>38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T9" s="2">
        <f>COUNT(D9:D22)</f>
        <v>5</v>
      </c>
    </row>
    <row r="10" spans="1:18" ht="20.25">
      <c r="A10" s="149"/>
      <c r="B10" s="17"/>
      <c r="C10" s="17"/>
      <c r="D10" s="16"/>
      <c r="E10" s="17"/>
      <c r="F10" s="1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20" ht="162">
      <c r="A11" s="9">
        <v>2</v>
      </c>
      <c r="B11" s="10" t="s">
        <v>135</v>
      </c>
      <c r="C11" s="10" t="s">
        <v>98</v>
      </c>
      <c r="D11" s="11">
        <v>50000</v>
      </c>
      <c r="E11" s="19" t="s">
        <v>35</v>
      </c>
      <c r="F11" s="10" t="s">
        <v>38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0">
        <f>SUM(D9:D22)</f>
        <v>529000</v>
      </c>
    </row>
    <row r="12" spans="1:20" ht="20.25">
      <c r="A12" s="1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40"/>
    </row>
    <row r="13" spans="1:18" ht="20.25">
      <c r="A13" s="4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0.25">
      <c r="A14" s="41"/>
      <c r="B14" s="177"/>
      <c r="C14" s="177"/>
      <c r="D14" s="43"/>
      <c r="E14" s="177"/>
      <c r="F14" s="17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0.25">
      <c r="A15" s="205" t="s">
        <v>231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:18" ht="20.25">
      <c r="A16" s="220" t="s">
        <v>33</v>
      </c>
      <c r="B16" s="221" t="s">
        <v>1</v>
      </c>
      <c r="C16" s="220" t="s">
        <v>34</v>
      </c>
      <c r="D16" s="227" t="s">
        <v>0</v>
      </c>
      <c r="E16" s="220" t="s">
        <v>19</v>
      </c>
      <c r="F16" s="220" t="s">
        <v>20</v>
      </c>
      <c r="G16" s="222" t="s">
        <v>133</v>
      </c>
      <c r="H16" s="222"/>
      <c r="I16" s="222"/>
      <c r="J16" s="222" t="s">
        <v>212</v>
      </c>
      <c r="K16" s="222"/>
      <c r="L16" s="222"/>
      <c r="M16" s="222"/>
      <c r="N16" s="222"/>
      <c r="O16" s="222"/>
      <c r="P16" s="222"/>
      <c r="Q16" s="222"/>
      <c r="R16" s="222"/>
    </row>
    <row r="17" spans="1:18" ht="26.25">
      <c r="A17" s="220"/>
      <c r="B17" s="221"/>
      <c r="C17" s="221"/>
      <c r="D17" s="227"/>
      <c r="E17" s="220"/>
      <c r="F17" s="220"/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28</v>
      </c>
      <c r="O17" s="8" t="s">
        <v>29</v>
      </c>
      <c r="P17" s="8" t="s">
        <v>30</v>
      </c>
      <c r="Q17" s="8" t="s">
        <v>31</v>
      </c>
      <c r="R17" s="8" t="s">
        <v>32</v>
      </c>
    </row>
    <row r="18" spans="1:18" s="30" customFormat="1" ht="121.5">
      <c r="A18" s="25">
        <v>3</v>
      </c>
      <c r="B18" s="60" t="s">
        <v>304</v>
      </c>
      <c r="C18" s="60" t="s">
        <v>116</v>
      </c>
      <c r="D18" s="61">
        <v>11000</v>
      </c>
      <c r="E18" s="148" t="s">
        <v>236</v>
      </c>
      <c r="F18" s="60" t="s">
        <v>234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20" customFormat="1" ht="20.25">
      <c r="A19" s="85"/>
      <c r="B19" s="80"/>
      <c r="C19" s="80"/>
      <c r="D19" s="82"/>
      <c r="E19" s="80"/>
      <c r="F19" s="80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20" s="30" customFormat="1" ht="40.5">
      <c r="A20" s="25">
        <v>4</v>
      </c>
      <c r="B20" s="26" t="s">
        <v>40</v>
      </c>
      <c r="C20" s="26" t="s">
        <v>41</v>
      </c>
      <c r="D20" s="27">
        <v>100000</v>
      </c>
      <c r="E20" s="26" t="s">
        <v>35</v>
      </c>
      <c r="F20" s="26" t="s">
        <v>39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T20" s="98"/>
    </row>
    <row r="21" spans="1:18" s="20" customFormat="1" ht="20.25">
      <c r="A21" s="85"/>
      <c r="B21" s="80"/>
      <c r="C21" s="80"/>
      <c r="D21" s="82"/>
      <c r="E21" s="80"/>
      <c r="F21" s="17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30" customFormat="1" ht="81">
      <c r="A22" s="31">
        <v>5</v>
      </c>
      <c r="B22" s="32" t="s">
        <v>237</v>
      </c>
      <c r="C22" s="32" t="s">
        <v>238</v>
      </c>
      <c r="D22" s="33">
        <v>80000</v>
      </c>
      <c r="E22" s="32" t="s">
        <v>35</v>
      </c>
      <c r="F22" s="32" t="s">
        <v>39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20" customFormat="1" ht="20.25">
      <c r="A23" s="85"/>
      <c r="B23" s="80"/>
      <c r="C23" s="80"/>
      <c r="D23" s="82"/>
      <c r="E23" s="80"/>
      <c r="F23" s="80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4" s="20" customFormat="1" ht="20.25">
      <c r="A24" s="46"/>
      <c r="D24" s="91"/>
    </row>
    <row r="25" spans="1:4" s="20" customFormat="1" ht="20.25">
      <c r="A25" s="46"/>
      <c r="D25" s="91"/>
    </row>
    <row r="26" spans="1:4" s="20" customFormat="1" ht="20.25">
      <c r="A26" s="46"/>
      <c r="D26" s="91"/>
    </row>
    <row r="27" spans="1:4" s="20" customFormat="1" ht="20.25">
      <c r="A27" s="46"/>
      <c r="D27" s="91"/>
    </row>
    <row r="28" spans="1:4" s="20" customFormat="1" ht="20.25">
      <c r="A28" s="46"/>
      <c r="D28" s="91"/>
    </row>
    <row r="29" spans="1:18" s="20" customFormat="1" ht="20.25">
      <c r="A29" s="205" t="s">
        <v>233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</row>
    <row r="30" spans="1:4" s="20" customFormat="1" ht="20.25">
      <c r="A30" s="46"/>
      <c r="D30" s="91"/>
    </row>
    <row r="31" spans="1:4" s="30" customFormat="1" ht="20.25">
      <c r="A31" s="30" t="s">
        <v>94</v>
      </c>
      <c r="D31" s="68"/>
    </row>
    <row r="32" spans="1:4" s="30" customFormat="1" ht="20.25">
      <c r="A32" s="30" t="s">
        <v>95</v>
      </c>
      <c r="D32" s="68"/>
    </row>
    <row r="33" spans="1:4" s="30" customFormat="1" ht="20.25">
      <c r="A33" s="30" t="s">
        <v>96</v>
      </c>
      <c r="D33" s="68"/>
    </row>
    <row r="34" spans="2:4" s="30" customFormat="1" ht="20.25">
      <c r="B34" s="30" t="s">
        <v>240</v>
      </c>
      <c r="D34" s="68"/>
    </row>
    <row r="35" spans="1:18" s="30" customFormat="1" ht="20.25">
      <c r="A35" s="214" t="s">
        <v>33</v>
      </c>
      <c r="B35" s="213" t="s">
        <v>1</v>
      </c>
      <c r="C35" s="214" t="s">
        <v>34</v>
      </c>
      <c r="D35" s="228" t="s">
        <v>0</v>
      </c>
      <c r="E35" s="214" t="s">
        <v>19</v>
      </c>
      <c r="F35" s="214" t="s">
        <v>20</v>
      </c>
      <c r="G35" s="210" t="s">
        <v>133</v>
      </c>
      <c r="H35" s="210"/>
      <c r="I35" s="210"/>
      <c r="J35" s="210" t="s">
        <v>212</v>
      </c>
      <c r="K35" s="210"/>
      <c r="L35" s="210"/>
      <c r="M35" s="210"/>
      <c r="N35" s="210"/>
      <c r="O35" s="210"/>
      <c r="P35" s="210"/>
      <c r="Q35" s="210"/>
      <c r="R35" s="210"/>
    </row>
    <row r="36" spans="1:18" s="30" customFormat="1" ht="26.25">
      <c r="A36" s="214"/>
      <c r="B36" s="213"/>
      <c r="C36" s="213"/>
      <c r="D36" s="228"/>
      <c r="E36" s="214"/>
      <c r="F36" s="214"/>
      <c r="G36" s="76" t="s">
        <v>21</v>
      </c>
      <c r="H36" s="76" t="s">
        <v>22</v>
      </c>
      <c r="I36" s="76" t="s">
        <v>23</v>
      </c>
      <c r="J36" s="76" t="s">
        <v>24</v>
      </c>
      <c r="K36" s="76" t="s">
        <v>25</v>
      </c>
      <c r="L36" s="76" t="s">
        <v>26</v>
      </c>
      <c r="M36" s="76" t="s">
        <v>27</v>
      </c>
      <c r="N36" s="76" t="s">
        <v>28</v>
      </c>
      <c r="O36" s="76" t="s">
        <v>29</v>
      </c>
      <c r="P36" s="76" t="s">
        <v>30</v>
      </c>
      <c r="Q36" s="76" t="s">
        <v>31</v>
      </c>
      <c r="R36" s="76" t="s">
        <v>32</v>
      </c>
    </row>
    <row r="37" spans="1:20" s="30" customFormat="1" ht="81">
      <c r="A37" s="25">
        <v>1</v>
      </c>
      <c r="B37" s="26" t="s">
        <v>102</v>
      </c>
      <c r="C37" s="26" t="s">
        <v>103</v>
      </c>
      <c r="D37" s="27">
        <v>300000</v>
      </c>
      <c r="E37" s="26" t="s">
        <v>37</v>
      </c>
      <c r="F37" s="29" t="s">
        <v>52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T37" s="2">
        <f>COUNT(D37:D98)</f>
        <v>5</v>
      </c>
    </row>
    <row r="38" spans="1:20" s="30" customFormat="1" ht="20.25">
      <c r="A38" s="31"/>
      <c r="B38" s="32"/>
      <c r="C38" s="32"/>
      <c r="D38" s="33"/>
      <c r="E38" s="3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T38" s="2"/>
    </row>
    <row r="39" spans="1:20" s="30" customFormat="1" ht="81">
      <c r="A39" s="31">
        <v>2</v>
      </c>
      <c r="B39" s="10" t="s">
        <v>129</v>
      </c>
      <c r="C39" s="10" t="s">
        <v>116</v>
      </c>
      <c r="D39" s="11">
        <v>352316</v>
      </c>
      <c r="E39" s="67" t="s">
        <v>130</v>
      </c>
      <c r="F39" s="10" t="s">
        <v>128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2"/>
    </row>
    <row r="40" spans="1:20" s="30" customFormat="1" ht="20.25">
      <c r="A40" s="36"/>
      <c r="B40" s="39"/>
      <c r="C40" s="39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T40" s="98">
        <f>SUM(D37:D40)</f>
        <v>652316</v>
      </c>
    </row>
    <row r="41" spans="1:4" s="20" customFormat="1" ht="20.25">
      <c r="A41" s="46"/>
      <c r="D41" s="91"/>
    </row>
    <row r="42" spans="1:4" s="20" customFormat="1" ht="20.25">
      <c r="A42" s="46"/>
      <c r="D42" s="91"/>
    </row>
    <row r="43" spans="1:4" s="20" customFormat="1" ht="20.25">
      <c r="A43" s="46"/>
      <c r="D43" s="91"/>
    </row>
    <row r="44" spans="1:4" s="20" customFormat="1" ht="20.25">
      <c r="A44" s="46"/>
      <c r="D44" s="91"/>
    </row>
    <row r="45" spans="1:4" s="20" customFormat="1" ht="20.25">
      <c r="A45" s="46"/>
      <c r="D45" s="91"/>
    </row>
    <row r="46" spans="1:4" s="20" customFormat="1" ht="20.25">
      <c r="A46" s="46"/>
      <c r="D46" s="91"/>
    </row>
    <row r="47" spans="1:18" s="20" customFormat="1" ht="20.25" customHeight="1">
      <c r="A47" s="205" t="s">
        <v>235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</row>
    <row r="48" spans="1:4" s="20" customFormat="1" ht="20.25">
      <c r="A48" s="46"/>
      <c r="D48" s="91"/>
    </row>
    <row r="49" spans="1:4" s="30" customFormat="1" ht="20.25">
      <c r="A49" s="30" t="s">
        <v>94</v>
      </c>
      <c r="D49" s="68"/>
    </row>
    <row r="50" spans="1:4" s="30" customFormat="1" ht="20.25">
      <c r="A50" s="30" t="s">
        <v>95</v>
      </c>
      <c r="D50" s="68"/>
    </row>
    <row r="51" spans="1:4" s="30" customFormat="1" ht="20.25">
      <c r="A51" s="30" t="s">
        <v>96</v>
      </c>
      <c r="D51" s="68"/>
    </row>
    <row r="52" spans="2:4" s="30" customFormat="1" ht="20.25">
      <c r="B52" s="69" t="s">
        <v>155</v>
      </c>
      <c r="D52" s="68"/>
    </row>
    <row r="53" spans="1:18" s="30" customFormat="1" ht="20.25">
      <c r="A53" s="214" t="s">
        <v>33</v>
      </c>
      <c r="B53" s="213" t="s">
        <v>1</v>
      </c>
      <c r="C53" s="214" t="s">
        <v>34</v>
      </c>
      <c r="D53" s="228" t="s">
        <v>0</v>
      </c>
      <c r="E53" s="214" t="s">
        <v>19</v>
      </c>
      <c r="F53" s="214" t="s">
        <v>20</v>
      </c>
      <c r="G53" s="210" t="s">
        <v>133</v>
      </c>
      <c r="H53" s="210"/>
      <c r="I53" s="210"/>
      <c r="J53" s="210" t="s">
        <v>212</v>
      </c>
      <c r="K53" s="210"/>
      <c r="L53" s="210"/>
      <c r="M53" s="210"/>
      <c r="N53" s="210"/>
      <c r="O53" s="210"/>
      <c r="P53" s="210"/>
      <c r="Q53" s="210"/>
      <c r="R53" s="210"/>
    </row>
    <row r="54" spans="1:18" s="30" customFormat="1" ht="26.25">
      <c r="A54" s="214"/>
      <c r="B54" s="213"/>
      <c r="C54" s="213"/>
      <c r="D54" s="228"/>
      <c r="E54" s="214"/>
      <c r="F54" s="214"/>
      <c r="G54" s="76" t="s">
        <v>21</v>
      </c>
      <c r="H54" s="76" t="s">
        <v>22</v>
      </c>
      <c r="I54" s="76" t="s">
        <v>23</v>
      </c>
      <c r="J54" s="76" t="s">
        <v>24</v>
      </c>
      <c r="K54" s="76" t="s">
        <v>25</v>
      </c>
      <c r="L54" s="76" t="s">
        <v>26</v>
      </c>
      <c r="M54" s="76" t="s">
        <v>27</v>
      </c>
      <c r="N54" s="76" t="s">
        <v>28</v>
      </c>
      <c r="O54" s="76" t="s">
        <v>29</v>
      </c>
      <c r="P54" s="76" t="s">
        <v>30</v>
      </c>
      <c r="Q54" s="76" t="s">
        <v>31</v>
      </c>
      <c r="R54" s="76" t="s">
        <v>32</v>
      </c>
    </row>
    <row r="55" spans="1:18" s="30" customFormat="1" ht="40.5">
      <c r="A55" s="28">
        <v>1</v>
      </c>
      <c r="B55" s="129" t="s">
        <v>242</v>
      </c>
      <c r="C55" s="130" t="s">
        <v>243</v>
      </c>
      <c r="D55" s="179">
        <v>30000</v>
      </c>
      <c r="E55" s="26" t="s">
        <v>37</v>
      </c>
      <c r="F55" s="26" t="s">
        <v>38</v>
      </c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</row>
    <row r="56" spans="1:18" s="20" customFormat="1" ht="20.25">
      <c r="A56" s="83"/>
      <c r="B56" s="85"/>
      <c r="C56" s="85"/>
      <c r="D56" s="151"/>
      <c r="E56" s="83"/>
      <c r="F56" s="8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20" s="30" customFormat="1" ht="81">
      <c r="A57" s="31">
        <v>2</v>
      </c>
      <c r="B57" s="32" t="s">
        <v>49</v>
      </c>
      <c r="C57" s="32" t="s">
        <v>100</v>
      </c>
      <c r="D57" s="33">
        <v>30000</v>
      </c>
      <c r="E57" s="32" t="s">
        <v>37</v>
      </c>
      <c r="F57" s="32" t="s">
        <v>38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T57" s="2">
        <f>COUNT(D55:D57)</f>
        <v>2</v>
      </c>
    </row>
    <row r="58" spans="1:20" s="30" customFormat="1" ht="20.25">
      <c r="A58" s="36"/>
      <c r="B58" s="39"/>
      <c r="C58" s="39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T58" s="98">
        <f>SUM(D55:D57)</f>
        <v>60000</v>
      </c>
    </row>
    <row r="59" spans="1:4" s="20" customFormat="1" ht="20.25">
      <c r="A59" s="46"/>
      <c r="D59" s="91"/>
    </row>
    <row r="60" spans="1:4" s="20" customFormat="1" ht="20.25">
      <c r="A60" s="46"/>
      <c r="D60" s="91"/>
    </row>
    <row r="61" spans="1:4" s="20" customFormat="1" ht="20.25">
      <c r="A61" s="46"/>
      <c r="D61" s="91"/>
    </row>
    <row r="62" spans="1:4" s="20" customFormat="1" ht="20.25">
      <c r="A62" s="46"/>
      <c r="D62" s="91"/>
    </row>
    <row r="63" spans="1:4" s="20" customFormat="1" ht="20.25">
      <c r="A63" s="46"/>
      <c r="D63" s="91"/>
    </row>
    <row r="64" spans="1:4" s="20" customFormat="1" ht="20.25">
      <c r="A64" s="46"/>
      <c r="D64" s="91"/>
    </row>
    <row r="65" spans="1:4" s="20" customFormat="1" ht="20.25">
      <c r="A65" s="46"/>
      <c r="D65" s="91"/>
    </row>
    <row r="66" spans="1:4" s="20" customFormat="1" ht="20.25">
      <c r="A66" s="46"/>
      <c r="D66" s="91"/>
    </row>
    <row r="67" spans="1:4" s="20" customFormat="1" ht="20.25">
      <c r="A67" s="46"/>
      <c r="D67" s="91"/>
    </row>
    <row r="68" spans="1:18" s="20" customFormat="1" ht="20.25">
      <c r="A68" s="205" t="s">
        <v>239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</row>
    <row r="69" spans="1:4" s="30" customFormat="1" ht="20.25">
      <c r="A69" s="30" t="s">
        <v>245</v>
      </c>
      <c r="D69" s="68"/>
    </row>
    <row r="70" spans="1:4" s="30" customFormat="1" ht="20.25">
      <c r="A70" s="30" t="s">
        <v>72</v>
      </c>
      <c r="D70" s="68"/>
    </row>
    <row r="71" spans="1:4" s="30" customFormat="1" ht="20.25">
      <c r="A71" s="30" t="s">
        <v>96</v>
      </c>
      <c r="D71" s="68"/>
    </row>
    <row r="72" spans="2:4" s="30" customFormat="1" ht="20.25">
      <c r="B72" s="69" t="s">
        <v>246</v>
      </c>
      <c r="D72" s="68"/>
    </row>
    <row r="73" spans="1:18" s="30" customFormat="1" ht="20.25">
      <c r="A73" s="214" t="s">
        <v>33</v>
      </c>
      <c r="B73" s="213" t="s">
        <v>1</v>
      </c>
      <c r="C73" s="214" t="s">
        <v>34</v>
      </c>
      <c r="D73" s="228" t="s">
        <v>0</v>
      </c>
      <c r="E73" s="214" t="s">
        <v>19</v>
      </c>
      <c r="F73" s="214" t="s">
        <v>20</v>
      </c>
      <c r="G73" s="210" t="s">
        <v>59</v>
      </c>
      <c r="H73" s="210"/>
      <c r="I73" s="210"/>
      <c r="J73" s="210" t="s">
        <v>133</v>
      </c>
      <c r="K73" s="210"/>
      <c r="L73" s="210"/>
      <c r="M73" s="210"/>
      <c r="N73" s="210"/>
      <c r="O73" s="210"/>
      <c r="P73" s="210"/>
      <c r="Q73" s="210"/>
      <c r="R73" s="210"/>
    </row>
    <row r="74" spans="1:18" s="30" customFormat="1" ht="26.25">
      <c r="A74" s="214"/>
      <c r="B74" s="213"/>
      <c r="C74" s="213"/>
      <c r="D74" s="228"/>
      <c r="E74" s="214"/>
      <c r="F74" s="214"/>
      <c r="G74" s="76" t="s">
        <v>21</v>
      </c>
      <c r="H74" s="76" t="s">
        <v>22</v>
      </c>
      <c r="I74" s="76" t="s">
        <v>23</v>
      </c>
      <c r="J74" s="76" t="s">
        <v>24</v>
      </c>
      <c r="K74" s="76" t="s">
        <v>25</v>
      </c>
      <c r="L74" s="76" t="s">
        <v>26</v>
      </c>
      <c r="M74" s="76" t="s">
        <v>27</v>
      </c>
      <c r="N74" s="76" t="s">
        <v>28</v>
      </c>
      <c r="O74" s="76" t="s">
        <v>29</v>
      </c>
      <c r="P74" s="76" t="s">
        <v>30</v>
      </c>
      <c r="Q74" s="76" t="s">
        <v>31</v>
      </c>
      <c r="R74" s="76" t="s">
        <v>32</v>
      </c>
    </row>
    <row r="75" spans="1:20" s="30" customFormat="1" ht="60.75">
      <c r="A75" s="25">
        <v>1</v>
      </c>
      <c r="B75" s="26" t="s">
        <v>247</v>
      </c>
      <c r="C75" s="26" t="s">
        <v>248</v>
      </c>
      <c r="D75" s="27">
        <v>300000</v>
      </c>
      <c r="E75" s="26" t="s">
        <v>37</v>
      </c>
      <c r="F75" s="26" t="s">
        <v>38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4"/>
      <c r="T75" s="2">
        <f>COUNT(D75:D76)</f>
        <v>1</v>
      </c>
    </row>
    <row r="76" spans="1:20" s="30" customFormat="1" ht="20.25">
      <c r="A76" s="36"/>
      <c r="B76" s="39"/>
      <c r="C76" s="39"/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T76" s="98">
        <f>SUM(D75:D76)</f>
        <v>300000</v>
      </c>
    </row>
    <row r="77" spans="1:18" s="30" customFormat="1" ht="20.25">
      <c r="A77" s="50"/>
      <c r="B77" s="53"/>
      <c r="C77" s="53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s="30" customFormat="1" ht="20.25">
      <c r="A78" s="50"/>
      <c r="B78" s="53"/>
      <c r="C78" s="5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s="30" customFormat="1" ht="20.25">
      <c r="A79" s="50"/>
      <c r="B79" s="53"/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s="30" customFormat="1" ht="20.25">
      <c r="A80" s="50"/>
      <c r="B80" s="53"/>
      <c r="C80" s="5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s="30" customFormat="1" ht="20.25">
      <c r="A81" s="50"/>
      <c r="B81" s="53"/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s="30" customFormat="1" ht="20.25">
      <c r="A82" s="50"/>
      <c r="B82" s="53"/>
      <c r="C82" s="5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s="30" customFormat="1" ht="20.25">
      <c r="A83" s="50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s="30" customFormat="1" ht="20.25">
      <c r="A84" s="50"/>
      <c r="B84" s="53"/>
      <c r="C84" s="5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s="30" customFormat="1" ht="20.25">
      <c r="A85" s="50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s="30" customFormat="1" ht="20.25">
      <c r="A86" s="50"/>
      <c r="B86" s="53"/>
      <c r="C86" s="53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1:18" s="30" customFormat="1" ht="20.25">
      <c r="A87" s="50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s="30" customFormat="1" ht="20.25">
      <c r="A88" s="50"/>
      <c r="B88" s="53"/>
      <c r="C88" s="5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s="30" customFormat="1" ht="20.25">
      <c r="A89" s="205" t="s">
        <v>241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</row>
    <row r="98" spans="1:4" s="20" customFormat="1" ht="20.25">
      <c r="A98" s="46"/>
      <c r="D98" s="91"/>
    </row>
    <row r="99" spans="1:4" s="20" customFormat="1" ht="20.25">
      <c r="A99" s="46"/>
      <c r="D99" s="91"/>
    </row>
    <row r="100" spans="1:4" s="20" customFormat="1" ht="20.25">
      <c r="A100" s="46"/>
      <c r="D100" s="91"/>
    </row>
    <row r="101" spans="1:4" s="20" customFormat="1" ht="20.25">
      <c r="A101" s="46"/>
      <c r="D101" s="91"/>
    </row>
    <row r="102" spans="1:4" s="20" customFormat="1" ht="20.25">
      <c r="A102" s="46"/>
      <c r="D102" s="91"/>
    </row>
    <row r="103" spans="1:4" s="20" customFormat="1" ht="20.25">
      <c r="A103" s="46"/>
      <c r="D103" s="91"/>
    </row>
    <row r="104" spans="1:4" s="20" customFormat="1" ht="20.25">
      <c r="A104" s="46"/>
      <c r="D104" s="91"/>
    </row>
    <row r="105" spans="1:4" s="20" customFormat="1" ht="20.25">
      <c r="A105" s="46"/>
      <c r="D105" s="91"/>
    </row>
    <row r="106" spans="1:4" s="20" customFormat="1" ht="20.25">
      <c r="A106" s="46"/>
      <c r="D106" s="91"/>
    </row>
    <row r="107" spans="1:4" s="20" customFormat="1" ht="20.25">
      <c r="A107" s="46"/>
      <c r="D107" s="91"/>
    </row>
    <row r="108" spans="1:4" s="20" customFormat="1" ht="20.25">
      <c r="A108" s="46"/>
      <c r="D108" s="91"/>
    </row>
  </sheetData>
  <sheetProtection/>
  <mergeCells count="47">
    <mergeCell ref="A15:R15"/>
    <mergeCell ref="A68:R68"/>
    <mergeCell ref="A89:R89"/>
    <mergeCell ref="G35:I35"/>
    <mergeCell ref="J35:R35"/>
    <mergeCell ref="A47:R47"/>
    <mergeCell ref="A35:A36"/>
    <mergeCell ref="B35:B36"/>
    <mergeCell ref="C35:C36"/>
    <mergeCell ref="E35:E36"/>
    <mergeCell ref="F35:F36"/>
    <mergeCell ref="G16:I16"/>
    <mergeCell ref="J16:R16"/>
    <mergeCell ref="A53:A54"/>
    <mergeCell ref="B53:B54"/>
    <mergeCell ref="C53:C54"/>
    <mergeCell ref="D53:D54"/>
    <mergeCell ref="E53:E54"/>
    <mergeCell ref="A29:R29"/>
    <mergeCell ref="F53:F54"/>
    <mergeCell ref="G53:I53"/>
    <mergeCell ref="J53:R53"/>
    <mergeCell ref="A16:A17"/>
    <mergeCell ref="B16:B17"/>
    <mergeCell ref="C16:C17"/>
    <mergeCell ref="D16:D17"/>
    <mergeCell ref="E16:E17"/>
    <mergeCell ref="F16:F17"/>
    <mergeCell ref="D35:D36"/>
    <mergeCell ref="A1:R1"/>
    <mergeCell ref="A2:R2"/>
    <mergeCell ref="A7:A8"/>
    <mergeCell ref="B7:B8"/>
    <mergeCell ref="C7:C8"/>
    <mergeCell ref="D7:D8"/>
    <mergeCell ref="E7:E8"/>
    <mergeCell ref="F7:F8"/>
    <mergeCell ref="G7:I7"/>
    <mergeCell ref="J7:R7"/>
    <mergeCell ref="G73:I73"/>
    <mergeCell ref="J73:R73"/>
    <mergeCell ref="A73:A74"/>
    <mergeCell ref="B73:B74"/>
    <mergeCell ref="C73:C74"/>
    <mergeCell ref="D73:D74"/>
    <mergeCell ref="E73:E74"/>
    <mergeCell ref="F73:F74"/>
  </mergeCells>
  <printOptions/>
  <pageMargins left="0.5118110236220472" right="0.1968503937007874" top="0.7086614173228347" bottom="0.4330708661417323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95" zoomScaleSheetLayoutView="95" zoomScalePageLayoutView="0" workbookViewId="0" topLeftCell="A1">
      <selection activeCell="T11" sqref="T11"/>
    </sheetView>
  </sheetViews>
  <sheetFormatPr defaultColWidth="9.140625" defaultRowHeight="15"/>
  <cols>
    <col min="1" max="1" width="5.421875" style="1" customWidth="1"/>
    <col min="2" max="2" width="29.00390625" style="2" customWidth="1"/>
    <col min="3" max="3" width="19.421875" style="2" customWidth="1"/>
    <col min="4" max="4" width="12.140625" style="2" customWidth="1"/>
    <col min="5" max="5" width="8.421875" style="2" customWidth="1"/>
    <col min="6" max="6" width="9.00390625" style="2" customWidth="1"/>
    <col min="7" max="18" width="4.00390625" style="2" customWidth="1"/>
    <col min="19" max="19" width="9.00390625" style="2" customWidth="1"/>
    <col min="20" max="20" width="9.421875" style="2" bestFit="1" customWidth="1"/>
    <col min="21" max="16384" width="9.00390625" style="2" customWidth="1"/>
  </cols>
  <sheetData>
    <row r="1" spans="1:18" ht="20.25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0.25">
      <c r="A2" s="207" t="s">
        <v>192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20.25">
      <c r="A3" s="30" t="s">
        <v>104</v>
      </c>
      <c r="B3" s="30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0.25">
      <c r="A4" s="30" t="s">
        <v>105</v>
      </c>
      <c r="B4" s="30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2" ht="20.25">
      <c r="A5" s="30" t="s">
        <v>106</v>
      </c>
      <c r="B5" s="30"/>
    </row>
    <row r="6" spans="1:2" ht="20.25">
      <c r="A6" s="30"/>
      <c r="B6" s="69" t="s">
        <v>107</v>
      </c>
    </row>
    <row r="7" spans="1:18" ht="20.25">
      <c r="A7" s="220" t="s">
        <v>33</v>
      </c>
      <c r="B7" s="221" t="s">
        <v>1</v>
      </c>
      <c r="C7" s="220" t="s">
        <v>34</v>
      </c>
      <c r="D7" s="221" t="s">
        <v>0</v>
      </c>
      <c r="E7" s="220" t="s">
        <v>19</v>
      </c>
      <c r="F7" s="220" t="s">
        <v>20</v>
      </c>
      <c r="G7" s="222" t="s">
        <v>133</v>
      </c>
      <c r="H7" s="222"/>
      <c r="I7" s="222"/>
      <c r="J7" s="222" t="s">
        <v>212</v>
      </c>
      <c r="K7" s="222"/>
      <c r="L7" s="222"/>
      <c r="M7" s="222"/>
      <c r="N7" s="222"/>
      <c r="O7" s="222"/>
      <c r="P7" s="222"/>
      <c r="Q7" s="222"/>
      <c r="R7" s="222"/>
    </row>
    <row r="8" spans="1:18" ht="26.25">
      <c r="A8" s="220"/>
      <c r="B8" s="221"/>
      <c r="C8" s="221"/>
      <c r="D8" s="221"/>
      <c r="E8" s="220"/>
      <c r="F8" s="220"/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8" t="s">
        <v>31</v>
      </c>
      <c r="R8" s="8" t="s">
        <v>32</v>
      </c>
    </row>
    <row r="9" spans="1:20" ht="81">
      <c r="A9" s="146">
        <v>1</v>
      </c>
      <c r="B9" s="153" t="s">
        <v>156</v>
      </c>
      <c r="C9" s="153" t="s">
        <v>157</v>
      </c>
      <c r="D9" s="181">
        <v>170000</v>
      </c>
      <c r="E9" s="89" t="s">
        <v>35</v>
      </c>
      <c r="F9" s="153" t="s">
        <v>42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T9" s="2">
        <f>COUNT(D9:D21)</f>
        <v>7</v>
      </c>
    </row>
    <row r="10" spans="1:18" ht="81">
      <c r="A10" s="146">
        <v>2</v>
      </c>
      <c r="B10" s="153" t="s">
        <v>159</v>
      </c>
      <c r="C10" s="153" t="s">
        <v>157</v>
      </c>
      <c r="D10" s="137">
        <v>130000</v>
      </c>
      <c r="E10" s="89" t="s">
        <v>35</v>
      </c>
      <c r="F10" s="153" t="s">
        <v>42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20" ht="81">
      <c r="A11" s="148">
        <v>3</v>
      </c>
      <c r="B11" s="32" t="s">
        <v>160</v>
      </c>
      <c r="C11" s="32" t="s">
        <v>101</v>
      </c>
      <c r="D11" s="33">
        <v>30000</v>
      </c>
      <c r="E11" s="35" t="s">
        <v>35</v>
      </c>
      <c r="F11" s="32" t="s">
        <v>42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T11" s="40">
        <f>SUM(D9:D21)</f>
        <v>906000</v>
      </c>
    </row>
    <row r="12" spans="1:18" ht="20.25">
      <c r="A12" s="149"/>
      <c r="B12" s="37"/>
      <c r="C12" s="37"/>
      <c r="D12" s="38"/>
      <c r="E12" s="55"/>
      <c r="F12" s="37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0.25">
      <c r="A13" s="159"/>
      <c r="B13" s="51"/>
      <c r="C13" s="51"/>
      <c r="D13" s="52"/>
      <c r="E13" s="180"/>
      <c r="F13" s="51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20.25">
      <c r="A14" s="205" t="s">
        <v>244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</row>
    <row r="15" spans="1:18" ht="20.25">
      <c r="A15" s="159"/>
      <c r="B15" s="51"/>
      <c r="C15" s="51"/>
      <c r="D15" s="52"/>
      <c r="E15" s="180"/>
      <c r="F15" s="51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20.25">
      <c r="A16" s="224" t="s">
        <v>33</v>
      </c>
      <c r="B16" s="226" t="s">
        <v>1</v>
      </c>
      <c r="C16" s="224" t="s">
        <v>34</v>
      </c>
      <c r="D16" s="226" t="s">
        <v>0</v>
      </c>
      <c r="E16" s="224" t="s">
        <v>19</v>
      </c>
      <c r="F16" s="224" t="s">
        <v>20</v>
      </c>
      <c r="G16" s="230" t="s">
        <v>133</v>
      </c>
      <c r="H16" s="230"/>
      <c r="I16" s="230"/>
      <c r="J16" s="230" t="s">
        <v>212</v>
      </c>
      <c r="K16" s="230"/>
      <c r="L16" s="230"/>
      <c r="M16" s="230"/>
      <c r="N16" s="230"/>
      <c r="O16" s="230"/>
      <c r="P16" s="230"/>
      <c r="Q16" s="230"/>
      <c r="R16" s="230"/>
    </row>
    <row r="17" spans="1:18" ht="26.25">
      <c r="A17" s="220"/>
      <c r="B17" s="221"/>
      <c r="C17" s="221"/>
      <c r="D17" s="221"/>
      <c r="E17" s="220"/>
      <c r="F17" s="220"/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28</v>
      </c>
      <c r="O17" s="8" t="s">
        <v>29</v>
      </c>
      <c r="P17" s="8" t="s">
        <v>30</v>
      </c>
      <c r="Q17" s="8" t="s">
        <v>31</v>
      </c>
      <c r="R17" s="8" t="s">
        <v>32</v>
      </c>
    </row>
    <row r="18" spans="1:18" s="20" customFormat="1" ht="81">
      <c r="A18" s="146">
        <v>4</v>
      </c>
      <c r="B18" s="153" t="s">
        <v>251</v>
      </c>
      <c r="C18" s="153" t="s">
        <v>157</v>
      </c>
      <c r="D18" s="137">
        <v>350000</v>
      </c>
      <c r="E18" s="89" t="s">
        <v>35</v>
      </c>
      <c r="F18" s="153" t="s">
        <v>42</v>
      </c>
      <c r="G18" s="154"/>
      <c r="H18" s="154"/>
      <c r="I18" s="154"/>
      <c r="J18" s="154"/>
      <c r="K18" s="183"/>
      <c r="L18" s="183"/>
      <c r="M18" s="183"/>
      <c r="N18" s="183"/>
      <c r="O18" s="183"/>
      <c r="P18" s="183"/>
      <c r="Q18" s="183"/>
      <c r="R18" s="183"/>
    </row>
    <row r="19" spans="1:20" s="30" customFormat="1" ht="81">
      <c r="A19" s="90">
        <v>5</v>
      </c>
      <c r="B19" s="153" t="s">
        <v>161</v>
      </c>
      <c r="C19" s="153" t="s">
        <v>101</v>
      </c>
      <c r="D19" s="137">
        <v>126000</v>
      </c>
      <c r="E19" s="89" t="s">
        <v>35</v>
      </c>
      <c r="F19" s="153" t="s">
        <v>42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T19" s="2"/>
    </row>
    <row r="20" spans="1:18" s="30" customFormat="1" ht="81">
      <c r="A20" s="35">
        <v>6</v>
      </c>
      <c r="B20" s="32" t="s">
        <v>158</v>
      </c>
      <c r="C20" s="32" t="s">
        <v>157</v>
      </c>
      <c r="D20" s="33">
        <v>30000</v>
      </c>
      <c r="E20" s="35" t="s">
        <v>35</v>
      </c>
      <c r="F20" s="32" t="s">
        <v>42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30" customFormat="1" ht="81">
      <c r="A21" s="25">
        <v>7</v>
      </c>
      <c r="B21" s="26" t="s">
        <v>108</v>
      </c>
      <c r="C21" s="26" t="s">
        <v>101</v>
      </c>
      <c r="D21" s="27">
        <v>70000</v>
      </c>
      <c r="E21" s="28" t="s">
        <v>35</v>
      </c>
      <c r="F21" s="26" t="s">
        <v>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0" s="30" customFormat="1" ht="20.25">
      <c r="A22" s="36"/>
      <c r="B22" s="37"/>
      <c r="C22" s="37"/>
      <c r="D22" s="38"/>
      <c r="E22" s="55"/>
      <c r="F22" s="3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T22" s="2"/>
    </row>
    <row r="23" spans="1:20" s="30" customFormat="1" ht="20.25">
      <c r="A23" s="50"/>
      <c r="B23" s="51"/>
      <c r="C23" s="51"/>
      <c r="D23" s="52"/>
      <c r="E23" s="180"/>
      <c r="F23" s="51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T23" s="2"/>
    </row>
    <row r="24" spans="1:20" s="30" customFormat="1" ht="20.25">
      <c r="A24" s="50"/>
      <c r="B24" s="51"/>
      <c r="C24" s="51"/>
      <c r="D24" s="52"/>
      <c r="E24" s="180"/>
      <c r="F24" s="51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T24" s="2"/>
    </row>
    <row r="25" spans="1:20" s="30" customFormat="1" ht="20.25">
      <c r="A25" s="50"/>
      <c r="B25" s="51"/>
      <c r="C25" s="51"/>
      <c r="D25" s="52"/>
      <c r="E25" s="180"/>
      <c r="F25" s="5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T25" s="2"/>
    </row>
    <row r="26" spans="1:20" s="30" customFormat="1" ht="20.25">
      <c r="A26" s="205" t="s">
        <v>249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T26" s="2"/>
    </row>
    <row r="27" spans="1:20" s="30" customFormat="1" ht="20.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T27" s="2"/>
    </row>
    <row r="28" s="30" customFormat="1" ht="20.25">
      <c r="A28" s="30" t="s">
        <v>104</v>
      </c>
    </row>
    <row r="29" s="30" customFormat="1" ht="20.25">
      <c r="A29" s="30" t="s">
        <v>109</v>
      </c>
    </row>
    <row r="30" s="30" customFormat="1" ht="20.25">
      <c r="A30" s="30" t="s">
        <v>106</v>
      </c>
    </row>
    <row r="31" s="30" customFormat="1" ht="20.25">
      <c r="B31" s="30" t="s">
        <v>253</v>
      </c>
    </row>
    <row r="32" spans="1:18" s="30" customFormat="1" ht="20.25" customHeight="1">
      <c r="A32" s="208" t="s">
        <v>33</v>
      </c>
      <c r="B32" s="212" t="s">
        <v>1</v>
      </c>
      <c r="C32" s="208" t="s">
        <v>34</v>
      </c>
      <c r="D32" s="212" t="s">
        <v>0</v>
      </c>
      <c r="E32" s="208" t="s">
        <v>19</v>
      </c>
      <c r="F32" s="208" t="s">
        <v>20</v>
      </c>
      <c r="G32" s="210" t="s">
        <v>133</v>
      </c>
      <c r="H32" s="210"/>
      <c r="I32" s="210"/>
      <c r="J32" s="210" t="s">
        <v>212</v>
      </c>
      <c r="K32" s="210"/>
      <c r="L32" s="210"/>
      <c r="M32" s="210"/>
      <c r="N32" s="210"/>
      <c r="O32" s="210"/>
      <c r="P32" s="210"/>
      <c r="Q32" s="210"/>
      <c r="R32" s="210"/>
    </row>
    <row r="33" spans="1:18" s="30" customFormat="1" ht="26.25">
      <c r="A33" s="209"/>
      <c r="B33" s="211"/>
      <c r="C33" s="211"/>
      <c r="D33" s="211"/>
      <c r="E33" s="209"/>
      <c r="F33" s="209"/>
      <c r="G33" s="111" t="s">
        <v>21</v>
      </c>
      <c r="H33" s="111" t="s">
        <v>22</v>
      </c>
      <c r="I33" s="111" t="s">
        <v>23</v>
      </c>
      <c r="J33" s="111" t="s">
        <v>24</v>
      </c>
      <c r="K33" s="111" t="s">
        <v>25</v>
      </c>
      <c r="L33" s="111" t="s">
        <v>26</v>
      </c>
      <c r="M33" s="111" t="s">
        <v>27</v>
      </c>
      <c r="N33" s="111" t="s">
        <v>28</v>
      </c>
      <c r="O33" s="111" t="s">
        <v>29</v>
      </c>
      <c r="P33" s="111" t="s">
        <v>30</v>
      </c>
      <c r="Q33" s="111" t="s">
        <v>31</v>
      </c>
      <c r="R33" s="111" t="s">
        <v>32</v>
      </c>
    </row>
    <row r="34" spans="1:20" s="30" customFormat="1" ht="81">
      <c r="A34" s="89">
        <v>1</v>
      </c>
      <c r="B34" s="135" t="s">
        <v>111</v>
      </c>
      <c r="C34" s="157" t="s">
        <v>162</v>
      </c>
      <c r="D34" s="158">
        <v>50000</v>
      </c>
      <c r="E34" s="89" t="s">
        <v>35</v>
      </c>
      <c r="F34" s="89" t="s">
        <v>38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T34" s="2">
        <f>COUNT(D34:D52)</f>
        <v>10</v>
      </c>
    </row>
    <row r="35" spans="1:20" s="30" customFormat="1" ht="81">
      <c r="A35" s="89">
        <v>2</v>
      </c>
      <c r="B35" s="135" t="s">
        <v>163</v>
      </c>
      <c r="C35" s="157" t="s">
        <v>162</v>
      </c>
      <c r="D35" s="158">
        <v>50000</v>
      </c>
      <c r="E35" s="89" t="s">
        <v>35</v>
      </c>
      <c r="F35" s="89" t="s">
        <v>38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T35" s="2"/>
    </row>
    <row r="36" spans="1:20" s="30" customFormat="1" ht="81">
      <c r="A36" s="89">
        <v>3</v>
      </c>
      <c r="B36" s="172" t="s">
        <v>121</v>
      </c>
      <c r="C36" s="172" t="s">
        <v>116</v>
      </c>
      <c r="D36" s="173">
        <v>15000</v>
      </c>
      <c r="E36" s="189" t="s">
        <v>122</v>
      </c>
      <c r="F36" s="190" t="s">
        <v>122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T36" s="40">
        <f>SUM(D34:D52)</f>
        <v>615000</v>
      </c>
    </row>
    <row r="37" spans="1:18" s="30" customFormat="1" ht="81">
      <c r="A37" s="35">
        <v>4</v>
      </c>
      <c r="B37" s="107" t="s">
        <v>254</v>
      </c>
      <c r="C37" s="107" t="s">
        <v>162</v>
      </c>
      <c r="D37" s="108">
        <v>100000</v>
      </c>
      <c r="E37" s="35" t="s">
        <v>35</v>
      </c>
      <c r="F37" s="35" t="s">
        <v>42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18" s="30" customFormat="1" ht="20.25">
      <c r="A38" s="55"/>
      <c r="B38" s="119"/>
      <c r="C38" s="36"/>
      <c r="D38" s="110"/>
      <c r="E38" s="55"/>
      <c r="F38" s="55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s="30" customFormat="1" ht="20.25">
      <c r="A39" s="205" t="s">
        <v>250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s="30" customFormat="1" ht="20.25">
      <c r="A40" s="208" t="s">
        <v>33</v>
      </c>
      <c r="B40" s="212" t="s">
        <v>1</v>
      </c>
      <c r="C40" s="208" t="s">
        <v>34</v>
      </c>
      <c r="D40" s="212" t="s">
        <v>0</v>
      </c>
      <c r="E40" s="208" t="s">
        <v>19</v>
      </c>
      <c r="F40" s="208" t="s">
        <v>20</v>
      </c>
      <c r="G40" s="210" t="s">
        <v>133</v>
      </c>
      <c r="H40" s="210"/>
      <c r="I40" s="210"/>
      <c r="J40" s="210" t="s">
        <v>212</v>
      </c>
      <c r="K40" s="210"/>
      <c r="L40" s="210"/>
      <c r="M40" s="210"/>
      <c r="N40" s="210"/>
      <c r="O40" s="210"/>
      <c r="P40" s="210"/>
      <c r="Q40" s="210"/>
      <c r="R40" s="210"/>
    </row>
    <row r="41" spans="1:18" s="30" customFormat="1" ht="26.25">
      <c r="A41" s="209"/>
      <c r="B41" s="211"/>
      <c r="C41" s="211"/>
      <c r="D41" s="211"/>
      <c r="E41" s="209"/>
      <c r="F41" s="209"/>
      <c r="G41" s="111" t="s">
        <v>21</v>
      </c>
      <c r="H41" s="111" t="s">
        <v>22</v>
      </c>
      <c r="I41" s="111" t="s">
        <v>23</v>
      </c>
      <c r="J41" s="111" t="s">
        <v>24</v>
      </c>
      <c r="K41" s="111" t="s">
        <v>25</v>
      </c>
      <c r="L41" s="111" t="s">
        <v>26</v>
      </c>
      <c r="M41" s="111" t="s">
        <v>27</v>
      </c>
      <c r="N41" s="111" t="s">
        <v>28</v>
      </c>
      <c r="O41" s="111" t="s">
        <v>29</v>
      </c>
      <c r="P41" s="111" t="s">
        <v>30</v>
      </c>
      <c r="Q41" s="111" t="s">
        <v>31</v>
      </c>
      <c r="R41" s="111" t="s">
        <v>32</v>
      </c>
    </row>
    <row r="42" spans="1:18" s="30" customFormat="1" ht="81">
      <c r="A42" s="89">
        <v>5</v>
      </c>
      <c r="B42" s="157" t="s">
        <v>164</v>
      </c>
      <c r="C42" s="157" t="s">
        <v>162</v>
      </c>
      <c r="D42" s="158">
        <v>20000</v>
      </c>
      <c r="E42" s="89" t="s">
        <v>35</v>
      </c>
      <c r="F42" s="89" t="s">
        <v>42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18" s="30" customFormat="1" ht="101.25">
      <c r="A43" s="90">
        <v>6</v>
      </c>
      <c r="B43" s="153" t="s">
        <v>165</v>
      </c>
      <c r="C43" s="153" t="s">
        <v>110</v>
      </c>
      <c r="D43" s="137">
        <v>20000</v>
      </c>
      <c r="E43" s="89" t="s">
        <v>35</v>
      </c>
      <c r="F43" s="153" t="s">
        <v>42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</row>
    <row r="44" spans="1:18" s="30" customFormat="1" ht="101.25">
      <c r="A44" s="89">
        <v>7</v>
      </c>
      <c r="B44" s="153" t="s">
        <v>166</v>
      </c>
      <c r="C44" s="153" t="s">
        <v>110</v>
      </c>
      <c r="D44" s="137">
        <v>70000</v>
      </c>
      <c r="E44" s="89" t="s">
        <v>35</v>
      </c>
      <c r="F44" s="157" t="s">
        <v>42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</row>
    <row r="45" spans="1:18" s="30" customFormat="1" ht="101.25">
      <c r="A45" s="31">
        <v>8</v>
      </c>
      <c r="B45" s="32" t="s">
        <v>167</v>
      </c>
      <c r="C45" s="32" t="s">
        <v>110</v>
      </c>
      <c r="D45" s="33">
        <v>40000</v>
      </c>
      <c r="E45" s="35" t="s">
        <v>35</v>
      </c>
      <c r="F45" s="107" t="s">
        <v>42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20" customFormat="1" ht="20.25">
      <c r="A46" s="83"/>
      <c r="B46" s="184"/>
      <c r="C46" s="85"/>
      <c r="D46" s="122"/>
      <c r="E46" s="83"/>
      <c r="F46" s="8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s="20" customFormat="1" ht="20.25">
      <c r="A47" s="185"/>
      <c r="B47" s="186"/>
      <c r="C47" s="84"/>
      <c r="D47" s="187"/>
      <c r="E47" s="185"/>
      <c r="F47" s="185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1:18" s="20" customFormat="1" ht="20.25">
      <c r="A48" s="205" t="s">
        <v>252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</row>
    <row r="49" spans="1:18" s="30" customFormat="1" ht="20.25">
      <c r="A49" s="214" t="s">
        <v>33</v>
      </c>
      <c r="B49" s="213" t="s">
        <v>1</v>
      </c>
      <c r="C49" s="214" t="s">
        <v>34</v>
      </c>
      <c r="D49" s="213" t="s">
        <v>0</v>
      </c>
      <c r="E49" s="214" t="s">
        <v>19</v>
      </c>
      <c r="F49" s="214" t="s">
        <v>20</v>
      </c>
      <c r="G49" s="210" t="s">
        <v>133</v>
      </c>
      <c r="H49" s="210"/>
      <c r="I49" s="210"/>
      <c r="J49" s="210" t="s">
        <v>212</v>
      </c>
      <c r="K49" s="210"/>
      <c r="L49" s="210"/>
      <c r="M49" s="210"/>
      <c r="N49" s="210"/>
      <c r="O49" s="210"/>
      <c r="P49" s="210"/>
      <c r="Q49" s="210"/>
      <c r="R49" s="210"/>
    </row>
    <row r="50" spans="1:18" s="30" customFormat="1" ht="26.25">
      <c r="A50" s="214"/>
      <c r="B50" s="213"/>
      <c r="C50" s="213"/>
      <c r="D50" s="213"/>
      <c r="E50" s="214"/>
      <c r="F50" s="214"/>
      <c r="G50" s="76" t="s">
        <v>21</v>
      </c>
      <c r="H50" s="76" t="s">
        <v>22</v>
      </c>
      <c r="I50" s="76" t="s">
        <v>23</v>
      </c>
      <c r="J50" s="76" t="s">
        <v>24</v>
      </c>
      <c r="K50" s="76" t="s">
        <v>25</v>
      </c>
      <c r="L50" s="76" t="s">
        <v>26</v>
      </c>
      <c r="M50" s="76" t="s">
        <v>27</v>
      </c>
      <c r="N50" s="76" t="s">
        <v>28</v>
      </c>
      <c r="O50" s="76" t="s">
        <v>29</v>
      </c>
      <c r="P50" s="76" t="s">
        <v>30</v>
      </c>
      <c r="Q50" s="76" t="s">
        <v>31</v>
      </c>
      <c r="R50" s="76" t="s">
        <v>32</v>
      </c>
    </row>
    <row r="51" spans="1:20" s="30" customFormat="1" ht="81">
      <c r="A51" s="31">
        <v>9</v>
      </c>
      <c r="B51" s="32" t="s">
        <v>168</v>
      </c>
      <c r="C51" s="32" t="s">
        <v>112</v>
      </c>
      <c r="D51" s="33">
        <v>150000</v>
      </c>
      <c r="E51" s="35" t="s">
        <v>35</v>
      </c>
      <c r="F51" s="32" t="s">
        <v>42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T51" s="98">
        <f>SUM(D34:D55)</f>
        <v>615000</v>
      </c>
    </row>
    <row r="52" spans="1:18" ht="81">
      <c r="A52" s="1">
        <v>10</v>
      </c>
      <c r="B52" s="10" t="s">
        <v>123</v>
      </c>
      <c r="C52" s="10" t="s">
        <v>116</v>
      </c>
      <c r="D52" s="11">
        <v>100000</v>
      </c>
      <c r="E52" s="67" t="s">
        <v>37</v>
      </c>
      <c r="F52" s="42" t="s">
        <v>124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s="20" customFormat="1" ht="20.25">
      <c r="A53" s="21"/>
      <c r="B53" s="24"/>
      <c r="C53" s="24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s="20" customFormat="1" ht="20.25">
      <c r="A54" s="85"/>
      <c r="B54" s="45"/>
      <c r="C54" s="45"/>
      <c r="D54" s="82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20" customFormat="1" ht="20.25">
      <c r="A55" s="84"/>
      <c r="B55" s="47"/>
      <c r="C55" s="47"/>
      <c r="D55" s="12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62" spans="1:18" ht="20.25">
      <c r="A62" s="205" t="s">
        <v>255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sheetProtection/>
  <mergeCells count="47">
    <mergeCell ref="F40:F41"/>
    <mergeCell ref="F16:F17"/>
    <mergeCell ref="G16:I16"/>
    <mergeCell ref="J16:R16"/>
    <mergeCell ref="A14:R14"/>
    <mergeCell ref="A39:R39"/>
    <mergeCell ref="A40:A41"/>
    <mergeCell ref="B40:B41"/>
    <mergeCell ref="C40:C41"/>
    <mergeCell ref="D40:D41"/>
    <mergeCell ref="E40:E41"/>
    <mergeCell ref="E49:E50"/>
    <mergeCell ref="A16:A17"/>
    <mergeCell ref="B16:B17"/>
    <mergeCell ref="C16:C17"/>
    <mergeCell ref="D16:D17"/>
    <mergeCell ref="E16:E17"/>
    <mergeCell ref="G7:I7"/>
    <mergeCell ref="A26:R26"/>
    <mergeCell ref="A48:R48"/>
    <mergeCell ref="A62:R62"/>
    <mergeCell ref="A49:A50"/>
    <mergeCell ref="B49:B50"/>
    <mergeCell ref="C49:C50"/>
    <mergeCell ref="D49:D50"/>
    <mergeCell ref="G40:I40"/>
    <mergeCell ref="J40:R40"/>
    <mergeCell ref="F32:F33"/>
    <mergeCell ref="F49:F50"/>
    <mergeCell ref="A1:R1"/>
    <mergeCell ref="A2:R2"/>
    <mergeCell ref="A7:A8"/>
    <mergeCell ref="B7:B8"/>
    <mergeCell ref="C7:C8"/>
    <mergeCell ref="D7:D8"/>
    <mergeCell ref="E7:E8"/>
    <mergeCell ref="F7:F8"/>
    <mergeCell ref="G49:I49"/>
    <mergeCell ref="J49:R49"/>
    <mergeCell ref="J7:R7"/>
    <mergeCell ref="G32:I32"/>
    <mergeCell ref="J32:R32"/>
    <mergeCell ref="A32:A33"/>
    <mergeCell ref="B32:B33"/>
    <mergeCell ref="C32:C33"/>
    <mergeCell ref="D32:D33"/>
    <mergeCell ref="E32:E33"/>
  </mergeCells>
  <printOptions/>
  <pageMargins left="0.5118110236220472" right="0.1968503937007874" top="0.7086614173228347" bottom="0.4330708661417323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140625" defaultRowHeight="15"/>
  <cols>
    <col min="1" max="1" width="5.421875" style="1" customWidth="1"/>
    <col min="2" max="2" width="29.00390625" style="2" customWidth="1"/>
    <col min="3" max="3" width="19.421875" style="2" customWidth="1"/>
    <col min="4" max="4" width="12.140625" style="2" customWidth="1"/>
    <col min="5" max="5" width="8.421875" style="2" customWidth="1"/>
    <col min="6" max="6" width="9.00390625" style="2" customWidth="1"/>
    <col min="7" max="18" width="4.00390625" style="2" customWidth="1"/>
    <col min="19" max="19" width="9.00390625" style="2" customWidth="1"/>
    <col min="20" max="20" width="11.00390625" style="2" bestFit="1" customWidth="1"/>
    <col min="21" max="16384" width="9.00390625" style="2" customWidth="1"/>
  </cols>
  <sheetData>
    <row r="1" spans="1:18" ht="20.25">
      <c r="A1" s="219" t="s">
        <v>117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0.25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0.25">
      <c r="A3" s="207" t="s">
        <v>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0.25">
      <c r="A4" s="53"/>
      <c r="B4" s="72" t="s">
        <v>176</v>
      </c>
      <c r="C4" s="30"/>
      <c r="D4" s="68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20.25">
      <c r="A5" s="220" t="s">
        <v>33</v>
      </c>
      <c r="B5" s="221" t="s">
        <v>1</v>
      </c>
      <c r="C5" s="220" t="s">
        <v>34</v>
      </c>
      <c r="D5" s="227" t="s">
        <v>0</v>
      </c>
      <c r="E5" s="220" t="s">
        <v>19</v>
      </c>
      <c r="F5" s="220" t="s">
        <v>20</v>
      </c>
      <c r="G5" s="222" t="s">
        <v>133</v>
      </c>
      <c r="H5" s="222"/>
      <c r="I5" s="222"/>
      <c r="J5" s="222" t="s">
        <v>212</v>
      </c>
      <c r="K5" s="222"/>
      <c r="L5" s="222"/>
      <c r="M5" s="222"/>
      <c r="N5" s="222"/>
      <c r="O5" s="222"/>
      <c r="P5" s="222"/>
      <c r="Q5" s="222"/>
      <c r="R5" s="222"/>
    </row>
    <row r="6" spans="1:18" ht="26.25">
      <c r="A6" s="220"/>
      <c r="B6" s="221"/>
      <c r="C6" s="221"/>
      <c r="D6" s="227"/>
      <c r="E6" s="220"/>
      <c r="F6" s="220"/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8" t="s">
        <v>31</v>
      </c>
      <c r="R6" s="8" t="s">
        <v>32</v>
      </c>
    </row>
    <row r="7" spans="1:20" s="30" customFormat="1" ht="81">
      <c r="A7" s="25">
        <v>1</v>
      </c>
      <c r="B7" s="26" t="s">
        <v>177</v>
      </c>
      <c r="C7" s="26" t="s">
        <v>178</v>
      </c>
      <c r="D7" s="27">
        <v>17000</v>
      </c>
      <c r="E7" s="26" t="s">
        <v>35</v>
      </c>
      <c r="F7" s="192" t="s">
        <v>259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/>
      <c r="T7" s="30">
        <f>COUNT(D7:D12)</f>
        <v>3</v>
      </c>
    </row>
    <row r="8" spans="1:19" ht="20.2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</row>
    <row r="9" spans="1:18" s="30" customFormat="1" ht="40.5">
      <c r="A9" s="25">
        <v>2</v>
      </c>
      <c r="B9" s="26" t="s">
        <v>265</v>
      </c>
      <c r="C9" s="26" t="s">
        <v>266</v>
      </c>
      <c r="D9" s="29">
        <v>6000</v>
      </c>
      <c r="E9" s="26" t="s">
        <v>35</v>
      </c>
      <c r="F9" s="29" t="s">
        <v>39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20.25">
      <c r="A10" s="15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20" s="30" customFormat="1" ht="81">
      <c r="A11" s="25">
        <v>3</v>
      </c>
      <c r="B11" s="26" t="s">
        <v>268</v>
      </c>
      <c r="C11" s="26" t="s">
        <v>267</v>
      </c>
      <c r="D11" s="27">
        <v>51000</v>
      </c>
      <c r="E11" s="26" t="s">
        <v>35</v>
      </c>
      <c r="F11" s="29" t="s">
        <v>39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T11" s="40">
        <f>SUM(D7:D11)</f>
        <v>74000</v>
      </c>
    </row>
    <row r="12" spans="1:19" s="20" customFormat="1" ht="20.25">
      <c r="A12" s="21"/>
      <c r="B12" s="22"/>
      <c r="C12" s="22"/>
      <c r="D12" s="23"/>
      <c r="E12" s="22"/>
      <c r="F12" s="2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48"/>
    </row>
    <row r="13" spans="1:19" s="20" customFormat="1" ht="20.25">
      <c r="A13" s="2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48"/>
    </row>
    <row r="14" spans="1:19" s="20" customFormat="1" ht="20.25">
      <c r="A14" s="8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8"/>
    </row>
    <row r="15" spans="1:18" s="20" customFormat="1" ht="20.25">
      <c r="A15" s="7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s="20" customFormat="1" ht="20.25">
      <c r="A16" s="7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20" customFormat="1" ht="20.25">
      <c r="A17" s="7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s="20" customFormat="1" ht="20.25">
      <c r="A18" s="205" t="s">
        <v>256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2" s="30" customFormat="1" ht="20.25">
      <c r="A19" s="53"/>
      <c r="B19" s="53" t="s">
        <v>215</v>
      </c>
    </row>
    <row r="20" spans="1:18" s="30" customFormat="1" ht="20.25">
      <c r="A20" s="214" t="s">
        <v>33</v>
      </c>
      <c r="B20" s="213" t="s">
        <v>1</v>
      </c>
      <c r="C20" s="214" t="s">
        <v>34</v>
      </c>
      <c r="D20" s="228" t="s">
        <v>0</v>
      </c>
      <c r="E20" s="214" t="s">
        <v>19</v>
      </c>
      <c r="F20" s="214" t="s">
        <v>20</v>
      </c>
      <c r="G20" s="210" t="s">
        <v>133</v>
      </c>
      <c r="H20" s="210"/>
      <c r="I20" s="210"/>
      <c r="J20" s="210" t="s">
        <v>212</v>
      </c>
      <c r="K20" s="210"/>
      <c r="L20" s="210"/>
      <c r="M20" s="210"/>
      <c r="N20" s="210"/>
      <c r="O20" s="210"/>
      <c r="P20" s="210"/>
      <c r="Q20" s="210"/>
      <c r="R20" s="210"/>
    </row>
    <row r="21" spans="1:18" s="30" customFormat="1" ht="26.25">
      <c r="A21" s="214"/>
      <c r="B21" s="213"/>
      <c r="C21" s="213"/>
      <c r="D21" s="228"/>
      <c r="E21" s="214"/>
      <c r="F21" s="214"/>
      <c r="G21" s="76" t="s">
        <v>21</v>
      </c>
      <c r="H21" s="76" t="s">
        <v>22</v>
      </c>
      <c r="I21" s="76" t="s">
        <v>23</v>
      </c>
      <c r="J21" s="76" t="s">
        <v>24</v>
      </c>
      <c r="K21" s="76" t="s">
        <v>25</v>
      </c>
      <c r="L21" s="76" t="s">
        <v>26</v>
      </c>
      <c r="M21" s="76" t="s">
        <v>27</v>
      </c>
      <c r="N21" s="76" t="s">
        <v>28</v>
      </c>
      <c r="O21" s="76" t="s">
        <v>29</v>
      </c>
      <c r="P21" s="76" t="s">
        <v>30</v>
      </c>
      <c r="Q21" s="76" t="s">
        <v>31</v>
      </c>
      <c r="R21" s="76" t="s">
        <v>32</v>
      </c>
    </row>
    <row r="22" spans="1:20" s="30" customFormat="1" ht="81">
      <c r="A22" s="31">
        <v>1</v>
      </c>
      <c r="B22" s="32" t="s">
        <v>260</v>
      </c>
      <c r="C22" s="32" t="s">
        <v>261</v>
      </c>
      <c r="D22" s="33">
        <v>40000</v>
      </c>
      <c r="E22" s="32" t="s">
        <v>35</v>
      </c>
      <c r="F22" s="32" t="s">
        <v>262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53"/>
      <c r="T22" s="30">
        <f>COUNT(D22:D25)</f>
        <v>2</v>
      </c>
    </row>
    <row r="23" spans="1:20" s="20" customFormat="1" ht="20.25">
      <c r="A23" s="2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8"/>
      <c r="T23" s="2"/>
    </row>
    <row r="24" spans="1:19" s="30" customFormat="1" ht="81">
      <c r="A24" s="31">
        <v>2</v>
      </c>
      <c r="B24" s="32" t="s">
        <v>263</v>
      </c>
      <c r="C24" s="32" t="s">
        <v>264</v>
      </c>
      <c r="D24" s="33">
        <v>90000</v>
      </c>
      <c r="E24" s="32" t="s">
        <v>35</v>
      </c>
      <c r="F24" s="32" t="s">
        <v>262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53"/>
    </row>
    <row r="25" spans="1:20" s="20" customFormat="1" ht="20.25">
      <c r="A25" s="2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T25" s="2"/>
    </row>
    <row r="26" spans="1:20" s="20" customFormat="1" ht="20.25">
      <c r="A26" s="2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T26" s="40">
        <f>SUM(D22:D25)</f>
        <v>130000</v>
      </c>
    </row>
    <row r="27" spans="1:18" s="20" customFormat="1" ht="20.25">
      <c r="A27" s="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20" customFormat="1" ht="20.25">
      <c r="A28" s="7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20" customFormat="1" ht="20.25">
      <c r="A29" s="7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s="20" customFormat="1" ht="20.25">
      <c r="A30" s="7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20" customFormat="1" ht="20.25">
      <c r="A31" s="7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s="20" customFormat="1" ht="20.25">
      <c r="A32" s="7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20" customFormat="1" ht="20.25">
      <c r="A33" s="7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s="20" customFormat="1" ht="20.25">
      <c r="A34" s="205" t="s">
        <v>257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5" spans="1:18" s="20" customFormat="1" ht="20.25">
      <c r="A35" s="7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s="20" customFormat="1" ht="20.25">
      <c r="A36" s="7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20" customFormat="1" ht="20.25">
      <c r="A37" s="7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="30" customFormat="1" ht="20.25">
      <c r="B38" s="30" t="s">
        <v>303</v>
      </c>
    </row>
    <row r="39" spans="1:18" s="30" customFormat="1" ht="20.25">
      <c r="A39" s="214" t="s">
        <v>33</v>
      </c>
      <c r="B39" s="213" t="s">
        <v>1</v>
      </c>
      <c r="C39" s="214" t="s">
        <v>34</v>
      </c>
      <c r="D39" s="213" t="s">
        <v>0</v>
      </c>
      <c r="E39" s="214" t="s">
        <v>19</v>
      </c>
      <c r="F39" s="214" t="s">
        <v>20</v>
      </c>
      <c r="G39" s="210" t="s">
        <v>133</v>
      </c>
      <c r="H39" s="210"/>
      <c r="I39" s="210"/>
      <c r="J39" s="210" t="s">
        <v>212</v>
      </c>
      <c r="K39" s="210"/>
      <c r="L39" s="210"/>
      <c r="M39" s="210"/>
      <c r="N39" s="210"/>
      <c r="O39" s="210"/>
      <c r="P39" s="210"/>
      <c r="Q39" s="210"/>
      <c r="R39" s="210"/>
    </row>
    <row r="40" spans="1:18" s="30" customFormat="1" ht="26.25">
      <c r="A40" s="214"/>
      <c r="B40" s="213"/>
      <c r="C40" s="213"/>
      <c r="D40" s="213"/>
      <c r="E40" s="214"/>
      <c r="F40" s="214"/>
      <c r="G40" s="76" t="s">
        <v>21</v>
      </c>
      <c r="H40" s="76" t="s">
        <v>22</v>
      </c>
      <c r="I40" s="76" t="s">
        <v>23</v>
      </c>
      <c r="J40" s="76" t="s">
        <v>24</v>
      </c>
      <c r="K40" s="76" t="s">
        <v>25</v>
      </c>
      <c r="L40" s="76" t="s">
        <v>26</v>
      </c>
      <c r="M40" s="76" t="s">
        <v>27</v>
      </c>
      <c r="N40" s="76" t="s">
        <v>28</v>
      </c>
      <c r="O40" s="76" t="s">
        <v>29</v>
      </c>
      <c r="P40" s="76" t="s">
        <v>30</v>
      </c>
      <c r="Q40" s="76" t="s">
        <v>31</v>
      </c>
      <c r="R40" s="76" t="s">
        <v>32</v>
      </c>
    </row>
    <row r="41" spans="1:20" s="30" customFormat="1" ht="101.25">
      <c r="A41" s="28">
        <v>1</v>
      </c>
      <c r="B41" s="130" t="s">
        <v>270</v>
      </c>
      <c r="C41" s="130" t="s">
        <v>271</v>
      </c>
      <c r="D41" s="131">
        <v>84600</v>
      </c>
      <c r="E41" s="130" t="s">
        <v>35</v>
      </c>
      <c r="F41" s="130" t="s">
        <v>42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T41" s="30">
        <f>COUNT(D41:D43)</f>
        <v>2</v>
      </c>
    </row>
    <row r="42" spans="1:18" s="20" customFormat="1" ht="20.25">
      <c r="A42" s="79"/>
      <c r="B42" s="120"/>
      <c r="C42" s="21"/>
      <c r="D42" s="78"/>
      <c r="E42" s="79"/>
      <c r="F42" s="79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20" s="30" customFormat="1" ht="40.5">
      <c r="A43" s="35">
        <v>2</v>
      </c>
      <c r="B43" s="107" t="s">
        <v>272</v>
      </c>
      <c r="C43" s="107" t="s">
        <v>273</v>
      </c>
      <c r="D43" s="108">
        <v>153000</v>
      </c>
      <c r="E43" s="107" t="s">
        <v>35</v>
      </c>
      <c r="F43" s="107" t="s">
        <v>42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T43" s="40">
        <f>SUM(D41:D43)</f>
        <v>237600</v>
      </c>
    </row>
    <row r="44" spans="1:18" s="20" customFormat="1" ht="20.25">
      <c r="A44" s="83"/>
      <c r="B44" s="85"/>
      <c r="C44" s="85"/>
      <c r="D44" s="122"/>
      <c r="E44" s="83"/>
      <c r="F44" s="8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s="20" customFormat="1" ht="20.25">
      <c r="A45" s="77"/>
      <c r="B45" s="48"/>
      <c r="C45" s="48"/>
      <c r="D45" s="11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s="20" customFormat="1" ht="20.2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</row>
    <row r="47" spans="1:18" s="20" customFormat="1" ht="20.2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</row>
    <row r="48" spans="1:18" s="20" customFormat="1" ht="2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</row>
    <row r="49" spans="1:18" s="20" customFormat="1" ht="20.2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20" customFormat="1" ht="2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</row>
    <row r="51" spans="1:18" s="20" customFormat="1" ht="20.2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</row>
    <row r="52" spans="1:18" s="20" customFormat="1" ht="20.25">
      <c r="A52" s="205" t="s">
        <v>258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</row>
    <row r="53" spans="1:18" s="20" customFormat="1" ht="20.2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</row>
    <row r="54" spans="1:18" s="20" customFormat="1" ht="20.2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</row>
    <row r="55" spans="1:18" s="20" customFormat="1" ht="20.2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</row>
    <row r="56" spans="1:18" s="20" customFormat="1" ht="20.2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</row>
    <row r="57" spans="1:18" s="20" customFormat="1" ht="20.2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</row>
    <row r="58" spans="1:18" s="30" customFormat="1" ht="20.25">
      <c r="A58" s="53"/>
      <c r="B58" s="53" t="s">
        <v>277</v>
      </c>
      <c r="C58" s="53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s="30" customFormat="1" ht="20.25">
      <c r="A59" s="214" t="s">
        <v>33</v>
      </c>
      <c r="B59" s="213" t="s">
        <v>1</v>
      </c>
      <c r="C59" s="214" t="s">
        <v>34</v>
      </c>
      <c r="D59" s="213" t="s">
        <v>0</v>
      </c>
      <c r="E59" s="214" t="s">
        <v>19</v>
      </c>
      <c r="F59" s="214" t="s">
        <v>20</v>
      </c>
      <c r="G59" s="210" t="s">
        <v>133</v>
      </c>
      <c r="H59" s="210"/>
      <c r="I59" s="210"/>
      <c r="J59" s="210" t="s">
        <v>212</v>
      </c>
      <c r="K59" s="210"/>
      <c r="L59" s="210"/>
      <c r="M59" s="210"/>
      <c r="N59" s="210"/>
      <c r="O59" s="210"/>
      <c r="P59" s="210"/>
      <c r="Q59" s="210"/>
      <c r="R59" s="210"/>
    </row>
    <row r="60" spans="1:18" s="30" customFormat="1" ht="26.25">
      <c r="A60" s="214"/>
      <c r="B60" s="213"/>
      <c r="C60" s="213"/>
      <c r="D60" s="213"/>
      <c r="E60" s="214"/>
      <c r="F60" s="214"/>
      <c r="G60" s="76" t="s">
        <v>21</v>
      </c>
      <c r="H60" s="76" t="s">
        <v>22</v>
      </c>
      <c r="I60" s="76" t="s">
        <v>23</v>
      </c>
      <c r="J60" s="76" t="s">
        <v>24</v>
      </c>
      <c r="K60" s="76" t="s">
        <v>25</v>
      </c>
      <c r="L60" s="76" t="s">
        <v>26</v>
      </c>
      <c r="M60" s="76" t="s">
        <v>27</v>
      </c>
      <c r="N60" s="76" t="s">
        <v>28</v>
      </c>
      <c r="O60" s="76" t="s">
        <v>29</v>
      </c>
      <c r="P60" s="76" t="s">
        <v>30</v>
      </c>
      <c r="Q60" s="76" t="s">
        <v>31</v>
      </c>
      <c r="R60" s="76" t="s">
        <v>32</v>
      </c>
    </row>
    <row r="61" spans="1:20" s="30" customFormat="1" ht="60.75">
      <c r="A61" s="25">
        <v>1</v>
      </c>
      <c r="B61" s="130" t="s">
        <v>275</v>
      </c>
      <c r="C61" s="26" t="s">
        <v>276</v>
      </c>
      <c r="D61" s="27">
        <v>28800</v>
      </c>
      <c r="E61" s="26" t="s">
        <v>35</v>
      </c>
      <c r="F61" s="26" t="s">
        <v>179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T61" s="30">
        <f>COUNT(D61:D63)</f>
        <v>1</v>
      </c>
    </row>
    <row r="62" spans="1:18" s="20" customFormat="1" ht="20.2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1:20" s="20" customFormat="1" ht="20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T63" s="40">
        <f>SUM(D61:D63)</f>
        <v>28800</v>
      </c>
    </row>
    <row r="64" spans="1:18" s="20" customFormat="1" ht="20.2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</row>
    <row r="65" spans="1:18" s="20" customFormat="1" ht="20.2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18" s="20" customFormat="1" ht="20.2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</row>
    <row r="67" spans="1:18" s="20" customFormat="1" ht="20.2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</row>
    <row r="68" spans="1:18" s="20" customFormat="1" ht="20.2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</row>
    <row r="69" spans="1:18" s="20" customFormat="1" ht="20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s="20" customFormat="1" ht="20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s="20" customFormat="1" ht="20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s="20" customFormat="1" ht="20.2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s="20" customFormat="1" ht="20.2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</row>
    <row r="74" spans="1:18" s="20" customFormat="1" ht="20.2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</row>
    <row r="75" spans="1:18" s="20" customFormat="1" ht="20.2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20" customFormat="1" ht="20.25">
      <c r="A76" s="205" t="s">
        <v>269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</row>
    <row r="77" spans="1:18" s="20" customFormat="1" ht="20.2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s="20" customFormat="1" ht="20.2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s="20" customFormat="1" ht="20.2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s="20" customFormat="1" ht="20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s="30" customFormat="1" ht="20.25">
      <c r="A81" s="53"/>
      <c r="B81" s="53" t="s">
        <v>240</v>
      </c>
      <c r="C81" s="53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s="30" customFormat="1" ht="20.25">
      <c r="A82" s="214" t="s">
        <v>33</v>
      </c>
      <c r="B82" s="213" t="s">
        <v>1</v>
      </c>
      <c r="C82" s="214" t="s">
        <v>34</v>
      </c>
      <c r="D82" s="213" t="s">
        <v>0</v>
      </c>
      <c r="E82" s="214" t="s">
        <v>19</v>
      </c>
      <c r="F82" s="214" t="s">
        <v>20</v>
      </c>
      <c r="G82" s="210" t="s">
        <v>133</v>
      </c>
      <c r="H82" s="210"/>
      <c r="I82" s="210"/>
      <c r="J82" s="210" t="s">
        <v>212</v>
      </c>
      <c r="K82" s="210"/>
      <c r="L82" s="210"/>
      <c r="M82" s="210"/>
      <c r="N82" s="210"/>
      <c r="O82" s="210"/>
      <c r="P82" s="210"/>
      <c r="Q82" s="210"/>
      <c r="R82" s="210"/>
    </row>
    <row r="83" spans="1:18" s="30" customFormat="1" ht="26.25">
      <c r="A83" s="214"/>
      <c r="B83" s="213"/>
      <c r="C83" s="213"/>
      <c r="D83" s="213"/>
      <c r="E83" s="214"/>
      <c r="F83" s="214"/>
      <c r="G83" s="76" t="s">
        <v>21</v>
      </c>
      <c r="H83" s="76" t="s">
        <v>22</v>
      </c>
      <c r="I83" s="76" t="s">
        <v>23</v>
      </c>
      <c r="J83" s="76" t="s">
        <v>24</v>
      </c>
      <c r="K83" s="76" t="s">
        <v>25</v>
      </c>
      <c r="L83" s="76" t="s">
        <v>26</v>
      </c>
      <c r="M83" s="76" t="s">
        <v>27</v>
      </c>
      <c r="N83" s="76" t="s">
        <v>28</v>
      </c>
      <c r="O83" s="76" t="s">
        <v>29</v>
      </c>
      <c r="P83" s="76" t="s">
        <v>30</v>
      </c>
      <c r="Q83" s="76" t="s">
        <v>31</v>
      </c>
      <c r="R83" s="76" t="s">
        <v>32</v>
      </c>
    </row>
    <row r="84" spans="1:20" s="30" customFormat="1" ht="66">
      <c r="A84" s="31">
        <v>1</v>
      </c>
      <c r="B84" s="107" t="s">
        <v>279</v>
      </c>
      <c r="C84" s="32" t="s">
        <v>278</v>
      </c>
      <c r="D84" s="33">
        <v>45000</v>
      </c>
      <c r="E84" s="32" t="s">
        <v>35</v>
      </c>
      <c r="F84" s="133" t="s">
        <v>120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T84" s="30">
        <f>COUNT(D84:D89)</f>
        <v>6</v>
      </c>
    </row>
    <row r="85" spans="1:20" s="30" customFormat="1" ht="40.5">
      <c r="A85" s="31">
        <v>2</v>
      </c>
      <c r="B85" s="107" t="s">
        <v>280</v>
      </c>
      <c r="C85" s="32" t="s">
        <v>281</v>
      </c>
      <c r="D85" s="33">
        <v>22000</v>
      </c>
      <c r="E85" s="32" t="s">
        <v>35</v>
      </c>
      <c r="F85" s="32" t="s">
        <v>52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T85" s="20"/>
    </row>
    <row r="86" spans="1:20" s="30" customFormat="1" ht="60.75">
      <c r="A86" s="31">
        <v>3</v>
      </c>
      <c r="B86" s="107" t="s">
        <v>282</v>
      </c>
      <c r="C86" s="32" t="s">
        <v>283</v>
      </c>
      <c r="D86" s="33">
        <v>18500</v>
      </c>
      <c r="E86" s="32" t="s">
        <v>35</v>
      </c>
      <c r="F86" s="32" t="s">
        <v>52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T86" s="40">
        <f>SUM(D84:D89)</f>
        <v>131600</v>
      </c>
    </row>
    <row r="87" spans="1:18" s="30" customFormat="1" ht="40.5">
      <c r="A87" s="31">
        <v>4</v>
      </c>
      <c r="B87" s="107" t="s">
        <v>284</v>
      </c>
      <c r="C87" s="32" t="s">
        <v>287</v>
      </c>
      <c r="D87" s="33">
        <v>18500</v>
      </c>
      <c r="E87" s="32" t="s">
        <v>35</v>
      </c>
      <c r="F87" s="32" t="s">
        <v>52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20" s="30" customFormat="1" ht="60.75">
      <c r="A88" s="31">
        <v>5</v>
      </c>
      <c r="B88" s="107" t="s">
        <v>285</v>
      </c>
      <c r="C88" s="32" t="s">
        <v>286</v>
      </c>
      <c r="D88" s="33">
        <v>5600</v>
      </c>
      <c r="E88" s="32" t="s">
        <v>35</v>
      </c>
      <c r="F88" s="32" t="s">
        <v>52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T88" s="98"/>
    </row>
    <row r="89" spans="1:20" s="30" customFormat="1" ht="60.75">
      <c r="A89" s="31">
        <v>6</v>
      </c>
      <c r="B89" s="107" t="s">
        <v>288</v>
      </c>
      <c r="C89" s="32" t="s">
        <v>289</v>
      </c>
      <c r="D89" s="33">
        <v>22000</v>
      </c>
      <c r="E89" s="32" t="s">
        <v>35</v>
      </c>
      <c r="F89" s="32" t="s">
        <v>52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T89" s="98"/>
    </row>
    <row r="90" spans="1:20" s="30" customFormat="1" ht="20.25">
      <c r="A90" s="31"/>
      <c r="B90" s="107"/>
      <c r="C90" s="32"/>
      <c r="D90" s="33"/>
      <c r="E90" s="32"/>
      <c r="F90" s="3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T90" s="98"/>
    </row>
    <row r="91" spans="1:18" s="20" customFormat="1" ht="20.25">
      <c r="A91" s="85"/>
      <c r="B91" s="121"/>
      <c r="C91" s="80"/>
      <c r="D91" s="82"/>
      <c r="E91" s="80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s="20" customFormat="1" ht="20.25">
      <c r="A92" s="84"/>
      <c r="B92" s="126"/>
      <c r="C92" s="127"/>
      <c r="D92" s="125"/>
      <c r="E92" s="12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s="20" customFormat="1" ht="20.25">
      <c r="A93" s="77"/>
      <c r="B93" s="124"/>
      <c r="C93" s="128"/>
      <c r="D93" s="117"/>
      <c r="E93" s="12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s="20" customFormat="1" ht="20.25">
      <c r="A94" s="205" t="s">
        <v>274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</row>
  </sheetData>
  <sheetProtection/>
  <mergeCells count="48">
    <mergeCell ref="A94:R94"/>
    <mergeCell ref="A52:R52"/>
    <mergeCell ref="A59:A60"/>
    <mergeCell ref="B59:B60"/>
    <mergeCell ref="C59:C60"/>
    <mergeCell ref="D59:D60"/>
    <mergeCell ref="E59:E60"/>
    <mergeCell ref="D82:D83"/>
    <mergeCell ref="J59:R59"/>
    <mergeCell ref="F39:F40"/>
    <mergeCell ref="E82:E83"/>
    <mergeCell ref="F82:F83"/>
    <mergeCell ref="F59:F60"/>
    <mergeCell ref="G59:I59"/>
    <mergeCell ref="A76:R76"/>
    <mergeCell ref="B82:B83"/>
    <mergeCell ref="C82:C83"/>
    <mergeCell ref="A82:A83"/>
    <mergeCell ref="G5:I5"/>
    <mergeCell ref="J39:R39"/>
    <mergeCell ref="G82:I82"/>
    <mergeCell ref="J82:R82"/>
    <mergeCell ref="A39:A40"/>
    <mergeCell ref="B39:B40"/>
    <mergeCell ref="C39:C40"/>
    <mergeCell ref="D39:D40"/>
    <mergeCell ref="E39:E40"/>
    <mergeCell ref="G39:I39"/>
    <mergeCell ref="J5:R5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A18:R18"/>
    <mergeCell ref="A34:R34"/>
    <mergeCell ref="J20:R20"/>
    <mergeCell ref="A20:A21"/>
    <mergeCell ref="B20:B21"/>
    <mergeCell ref="C20:C21"/>
    <mergeCell ref="D20:D21"/>
    <mergeCell ref="E20:E21"/>
    <mergeCell ref="F20:F21"/>
    <mergeCell ref="G20:I20"/>
  </mergeCells>
  <printOptions/>
  <pageMargins left="0.5118110236220472" right="0.1968503937007874" top="0.57" bottom="0.4330708661417323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Notebook</cp:lastModifiedBy>
  <cp:lastPrinted>2019-10-11T06:45:27Z</cp:lastPrinted>
  <dcterms:created xsi:type="dcterms:W3CDTF">2014-01-14T03:22:45Z</dcterms:created>
  <dcterms:modified xsi:type="dcterms:W3CDTF">2019-10-24T03:31:58Z</dcterms:modified>
  <cp:category/>
  <cp:version/>
  <cp:contentType/>
  <cp:contentStatus/>
</cp:coreProperties>
</file>